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6341C634-C2AC-4452-8BC7-D28B45766FBF}" xr6:coauthVersionLast="43" xr6:coauthVersionMax="43" xr10:uidLastSave="{00000000-0000-0000-0000-000000000000}"/>
  <bookViews>
    <workbookView xWindow="4560" yWindow="3570" windowWidth="21600" windowHeight="11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8" i="1" l="1"/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F9" i="1"/>
  <c r="F8" i="1"/>
  <c r="F20" i="1" l="1"/>
  <c r="F21" i="1"/>
  <c r="F22" i="1"/>
  <c r="F23" i="1"/>
  <c r="F24" i="1"/>
  <c r="F25" i="1"/>
  <c r="F19" i="1"/>
  <c r="F12" i="1" l="1"/>
  <c r="F13" i="1"/>
  <c r="F14" i="1"/>
  <c r="F15" i="1"/>
  <c r="F16" i="1"/>
  <c r="F11" i="1"/>
  <c r="F7" i="1"/>
  <c r="F10" i="1"/>
  <c r="F6" i="1"/>
</calcChain>
</file>

<file path=xl/sharedStrings.xml><?xml version="1.0" encoding="utf-8"?>
<sst xmlns="http://schemas.openxmlformats.org/spreadsheetml/2006/main" count="63" uniqueCount="62">
  <si>
    <t>Scan #</t>
  </si>
  <si>
    <t>Date</t>
  </si>
  <si>
    <t xml:space="preserve">Time </t>
  </si>
  <si>
    <t>HDT8_01</t>
  </si>
  <si>
    <t>HDT8_02</t>
  </si>
  <si>
    <t>HDT8_03</t>
  </si>
  <si>
    <t>HDT8_04</t>
  </si>
  <si>
    <t>HDT8_05</t>
  </si>
  <si>
    <t>HDT8_06</t>
  </si>
  <si>
    <t>HDT8_07</t>
  </si>
  <si>
    <t>HDT8_08</t>
  </si>
  <si>
    <t>HDT8_09</t>
  </si>
  <si>
    <t>HDT8_10</t>
  </si>
  <si>
    <t>HDT8_11</t>
  </si>
  <si>
    <t>HDT8_12</t>
  </si>
  <si>
    <t>HDT8_13</t>
  </si>
  <si>
    <t>HDT8_14</t>
  </si>
  <si>
    <t>HDT8_15</t>
  </si>
  <si>
    <t>HDT8_16</t>
  </si>
  <si>
    <t>HDT8_17</t>
  </si>
  <si>
    <t>HDT8_18</t>
  </si>
  <si>
    <t>HDT8_19</t>
  </si>
  <si>
    <t>HDT8_20</t>
  </si>
  <si>
    <t>HDT8_21</t>
  </si>
  <si>
    <t>HDT8_22</t>
  </si>
  <si>
    <t>HDT8_23</t>
  </si>
  <si>
    <t>HDT8_24</t>
  </si>
  <si>
    <t>HDT8_25</t>
  </si>
  <si>
    <t>HDT8_26</t>
  </si>
  <si>
    <t>Inlet Pressure (psia)</t>
  </si>
  <si>
    <t>Outlet Pressure (psia)</t>
  </si>
  <si>
    <t>Confining Pressure (psi)</t>
  </si>
  <si>
    <t>Bottom Confining Temp. (C)</t>
  </si>
  <si>
    <t>Top Confining Temp. (C)</t>
  </si>
  <si>
    <t>Room Temp. (C)</t>
  </si>
  <si>
    <t>Notes</t>
  </si>
  <si>
    <t>Initial scan</t>
  </si>
  <si>
    <t>First slight rebound</t>
  </si>
  <si>
    <t>Scan before initial rebound</t>
  </si>
  <si>
    <t>Rebound 1a, Scan after first big dissociation step</t>
  </si>
  <si>
    <t>Rebound 1b</t>
  </si>
  <si>
    <t>Rebound 1c</t>
  </si>
  <si>
    <t>Rebound 1d</t>
  </si>
  <si>
    <t>Rebound 1e</t>
  </si>
  <si>
    <t>Rebound 2a</t>
  </si>
  <si>
    <t>Rebound 2b</t>
  </si>
  <si>
    <t>Rebound 2c</t>
  </si>
  <si>
    <t>Rebound 2d</t>
  </si>
  <si>
    <t>Rebound 2e</t>
  </si>
  <si>
    <t>Rebound 2f</t>
  </si>
  <si>
    <t>Rebound 3d</t>
  </si>
  <si>
    <t>Rebound 3e</t>
  </si>
  <si>
    <t>Rebound 3f</t>
  </si>
  <si>
    <t>Rebound 3g</t>
  </si>
  <si>
    <t>Rebound 3h</t>
  </si>
  <si>
    <t>Rebound 3i</t>
  </si>
  <si>
    <t>Rapid dissociation</t>
  </si>
  <si>
    <t>Post dissociation</t>
  </si>
  <si>
    <t>dt</t>
  </si>
  <si>
    <t>Rebound 3a?</t>
  </si>
  <si>
    <t>Inter-Rebound?</t>
  </si>
  <si>
    <t>Pre-Rebound3?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</si>
</sst>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4" fontId="0" fillId="0" borderId="0" xfId="0" applyNumberFormat="1"/>
    <xf numFmtId="20" fontId="0" fillId="0" borderId="0" xfId="0" applyNumberFormat="1"/>
    <xf numFmtId="2" fontId="1" fillId="0" borderId="0" xfId="0" applyNumberFormat="1" applyFont="1"/>
    <xf numFmtId="2" fontId="0" fillId="0" borderId="0" xfId="0" applyNumberFormat="1"/>
    <xf numFmtId="2" fontId="0" fillId="0" borderId="0" xfId="0" applyNumberFormat="1" applyFont="1"/>
    <xf numFmtId="164" fontId="1" fillId="0" borderId="0" xfId="0" applyNumberFormat="1" applyFont="1"/>
    <xf numFmtId="164" fontId="0" fillId="0" borderId="0" xfId="0" applyNumberFormat="1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tabSelected="1" topLeftCell="A10" workbookViewId="0">
      <selection activeCell="G25" sqref="G25"/>
    </sheetView>
  </sheetViews>
  <sheetFormatPr defaultRowHeight="15" x14ac:dyDescent="0.25"/>
  <cols>
    <col min="2" max="2" width="10.7109375" bestFit="1" customWidth="1"/>
    <col min="4" max="4" width="22" style="9" customWidth="1"/>
    <col min="5" max="5" width="22" style="5" customWidth="1"/>
    <col min="6" max="6" width="9.140625" style="5"/>
    <col min="7" max="7" width="18.7109375" customWidth="1"/>
    <col min="8" max="8" width="21.28515625" customWidth="1"/>
    <col min="9" max="9" width="23" customWidth="1"/>
    <col min="10" max="10" width="27.42578125" customWidth="1"/>
    <col min="11" max="11" width="23.140625" customWidth="1"/>
    <col min="12" max="12" width="17.42578125" customWidth="1"/>
    <col min="13" max="13" width="45.140625" customWidth="1"/>
  </cols>
  <sheetData>
    <row r="1" spans="1:13" s="1" customFormat="1" x14ac:dyDescent="0.25">
      <c r="A1" s="1" t="s">
        <v>0</v>
      </c>
      <c r="B1" s="1" t="s">
        <v>1</v>
      </c>
      <c r="C1" s="1" t="s">
        <v>2</v>
      </c>
      <c r="D1" s="7"/>
      <c r="E1" s="4"/>
      <c r="F1" s="4" t="s">
        <v>58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</row>
    <row r="2" spans="1:13" s="1" customFormat="1" x14ac:dyDescent="0.25">
      <c r="D2" s="8">
        <v>43033.492361111108</v>
      </c>
      <c r="E2" s="6">
        <v>0</v>
      </c>
      <c r="F2" s="4"/>
    </row>
    <row r="3" spans="1:13" x14ac:dyDescent="0.25">
      <c r="A3" t="s">
        <v>3</v>
      </c>
      <c r="B3" s="2">
        <v>43054</v>
      </c>
      <c r="C3" s="3">
        <v>0.67708333333333337</v>
      </c>
      <c r="D3" s="9">
        <v>43054.677083333336</v>
      </c>
      <c r="E3" s="5">
        <f>(D3-$D$2)*24</f>
        <v>508.43333333346527</v>
      </c>
      <c r="F3" s="5">
        <v>0</v>
      </c>
      <c r="G3">
        <v>1765.3799182299999</v>
      </c>
      <c r="H3">
        <v>1728.3052477700001</v>
      </c>
      <c r="I3">
        <v>1863.99640451</v>
      </c>
      <c r="J3">
        <v>1.04535398</v>
      </c>
      <c r="K3">
        <v>1.1317170400000001</v>
      </c>
      <c r="L3">
        <v>23.488164900000001</v>
      </c>
      <c r="M3" t="s">
        <v>36</v>
      </c>
    </row>
    <row r="4" spans="1:13" x14ac:dyDescent="0.25">
      <c r="A4" t="s">
        <v>4</v>
      </c>
      <c r="B4" s="2">
        <v>43054</v>
      </c>
      <c r="C4" s="3">
        <v>0.77430555555555547</v>
      </c>
      <c r="D4" s="9">
        <v>43054.774305555555</v>
      </c>
      <c r="E4" s="5">
        <f t="shared" ref="E4:E28" si="0">(D4-$D$2)*24</f>
        <v>510.76666666672099</v>
      </c>
      <c r="F4" s="5">
        <v>0</v>
      </c>
      <c r="G4">
        <v>627.27242976000002</v>
      </c>
      <c r="H4">
        <v>630.12025764999999</v>
      </c>
      <c r="I4">
        <v>894.21196169999996</v>
      </c>
      <c r="J4">
        <v>0.98404718000000002</v>
      </c>
      <c r="K4">
        <v>1.0113256900000001</v>
      </c>
      <c r="L4">
        <v>23.68914032</v>
      </c>
      <c r="M4" t="s">
        <v>37</v>
      </c>
    </row>
    <row r="5" spans="1:13" x14ac:dyDescent="0.25">
      <c r="A5" t="s">
        <v>5</v>
      </c>
      <c r="B5" s="2">
        <v>43055</v>
      </c>
      <c r="C5" s="3">
        <v>0.37083333333333335</v>
      </c>
      <c r="D5" s="9">
        <v>43055.370833333334</v>
      </c>
      <c r="E5" s="5">
        <f t="shared" si="0"/>
        <v>525.08333333343035</v>
      </c>
      <c r="F5" s="5">
        <v>0</v>
      </c>
      <c r="G5">
        <v>630.99180279999996</v>
      </c>
      <c r="H5">
        <v>630.30682055</v>
      </c>
      <c r="I5">
        <v>894.74116081</v>
      </c>
      <c r="J5">
        <v>1.0381057600000001</v>
      </c>
      <c r="K5">
        <v>1.13167225</v>
      </c>
      <c r="L5">
        <v>23.05017767</v>
      </c>
      <c r="M5" t="s">
        <v>38</v>
      </c>
    </row>
    <row r="6" spans="1:13" x14ac:dyDescent="0.25">
      <c r="A6" t="s">
        <v>6</v>
      </c>
      <c r="B6" s="2">
        <v>43055</v>
      </c>
      <c r="C6" s="3">
        <v>0.41041666666666665</v>
      </c>
      <c r="D6" s="9">
        <v>43055.410416666666</v>
      </c>
      <c r="E6" s="5">
        <f t="shared" si="0"/>
        <v>526.03333333338378</v>
      </c>
      <c r="F6" s="5">
        <f xml:space="preserve"> ((B6 + C6) - ($B$6 + $C$6)) * 24</f>
        <v>0</v>
      </c>
      <c r="G6">
        <v>569.95584311000005</v>
      </c>
      <c r="H6">
        <v>572.87078287999998</v>
      </c>
      <c r="I6">
        <v>894.38347937000003</v>
      </c>
      <c r="J6">
        <v>1.04470065</v>
      </c>
      <c r="K6">
        <v>1.04090656</v>
      </c>
      <c r="L6">
        <v>23.19352722</v>
      </c>
      <c r="M6" t="s">
        <v>39</v>
      </c>
    </row>
    <row r="7" spans="1:13" x14ac:dyDescent="0.25">
      <c r="A7" t="s">
        <v>7</v>
      </c>
      <c r="B7" s="2">
        <v>43055</v>
      </c>
      <c r="C7" s="3">
        <v>0.44930555555555557</v>
      </c>
      <c r="D7" s="9">
        <v>43055.449305555558</v>
      </c>
      <c r="E7" s="5">
        <f t="shared" si="0"/>
        <v>526.96666666679084</v>
      </c>
      <c r="F7" s="5">
        <f xml:space="preserve"> ((B7 + C7) - ($B$6 + $C$6)) * 24</f>
        <v>0.93333333340706304</v>
      </c>
      <c r="G7">
        <v>584.19019909999997</v>
      </c>
      <c r="H7">
        <v>585.25804592999998</v>
      </c>
      <c r="I7">
        <v>895.03942257999995</v>
      </c>
      <c r="J7">
        <v>1.06199559</v>
      </c>
      <c r="K7">
        <v>1.10750646</v>
      </c>
      <c r="L7">
        <v>23.441989899999999</v>
      </c>
      <c r="M7" t="s">
        <v>40</v>
      </c>
    </row>
    <row r="8" spans="1:13" x14ac:dyDescent="0.25">
      <c r="A8" t="s">
        <v>8</v>
      </c>
      <c r="B8" s="2">
        <v>43055</v>
      </c>
      <c r="C8" s="3">
        <v>0.53888888888888886</v>
      </c>
      <c r="D8" s="9">
        <v>43055.538888888892</v>
      </c>
      <c r="E8" s="5">
        <f t="shared" si="0"/>
        <v>529.11666666681413</v>
      </c>
      <c r="F8" s="5">
        <f xml:space="preserve"> ((B8 + C8) - ($B$6 + $C$6)) * 24</f>
        <v>3.0833333334303461</v>
      </c>
      <c r="G8">
        <v>591.93666413999995</v>
      </c>
      <c r="H8">
        <v>592.35847677000004</v>
      </c>
      <c r="I8">
        <v>894.25111246999995</v>
      </c>
      <c r="J8">
        <v>1.05590283</v>
      </c>
      <c r="K8">
        <v>1.14252193</v>
      </c>
      <c r="L8">
        <v>23.557907490000002</v>
      </c>
      <c r="M8" t="s">
        <v>41</v>
      </c>
    </row>
    <row r="9" spans="1:13" x14ac:dyDescent="0.25">
      <c r="A9" t="s">
        <v>9</v>
      </c>
      <c r="B9" s="2">
        <v>43055</v>
      </c>
      <c r="C9" s="3">
        <v>0.70833333333333337</v>
      </c>
      <c r="D9" s="9">
        <v>43055.708333333336</v>
      </c>
      <c r="E9" s="5">
        <f t="shared" si="0"/>
        <v>533.18333333346527</v>
      </c>
      <c r="F9" s="5">
        <f xml:space="preserve"> ((B9 + C9) - ($B$6 + $C$6)) * 24</f>
        <v>7.1500000000814907</v>
      </c>
      <c r="G9">
        <v>594.35712734000003</v>
      </c>
      <c r="H9">
        <v>594.68999049000001</v>
      </c>
      <c r="I9">
        <v>892.24676450000004</v>
      </c>
      <c r="J9">
        <v>1.05664742</v>
      </c>
      <c r="K9">
        <v>1.1483664099999999</v>
      </c>
      <c r="L9">
        <v>23.614360999999999</v>
      </c>
      <c r="M9" t="s">
        <v>42</v>
      </c>
    </row>
    <row r="10" spans="1:13" x14ac:dyDescent="0.25">
      <c r="A10" t="s">
        <v>10</v>
      </c>
      <c r="B10" s="2">
        <v>43056</v>
      </c>
      <c r="C10" s="3">
        <v>0.35069444444444442</v>
      </c>
      <c r="D10" s="9">
        <v>43056.350694444445</v>
      </c>
      <c r="E10" s="5">
        <f t="shared" si="0"/>
        <v>548.60000000009313</v>
      </c>
      <c r="F10" s="5">
        <f xml:space="preserve"> ((B10 + C10) - ($B$6 + $C$6)) * 24</f>
        <v>22.566666666709352</v>
      </c>
      <c r="G10">
        <v>595.41132193999999</v>
      </c>
      <c r="H10">
        <v>595.64640654000004</v>
      </c>
      <c r="I10">
        <v>894.18891370999995</v>
      </c>
      <c r="J10">
        <v>1.0475398600000001</v>
      </c>
      <c r="K10">
        <v>1.1374689</v>
      </c>
      <c r="L10">
        <v>23.272941840000001</v>
      </c>
      <c r="M10" t="s">
        <v>43</v>
      </c>
    </row>
    <row r="11" spans="1:13" x14ac:dyDescent="0.25">
      <c r="A11" t="s">
        <v>11</v>
      </c>
      <c r="B11" s="2">
        <v>43056</v>
      </c>
      <c r="C11" s="3">
        <v>0.39027777777777778</v>
      </c>
      <c r="D11" s="9">
        <v>43056.390277777777</v>
      </c>
      <c r="E11" s="5">
        <f t="shared" si="0"/>
        <v>549.55000000004657</v>
      </c>
      <c r="F11" s="5">
        <f xml:space="preserve"> ((B11 + C11) - ($B$11 + $C$11)) * 24</f>
        <v>0</v>
      </c>
      <c r="G11">
        <v>532.28662139999994</v>
      </c>
      <c r="H11">
        <v>532.80141330000004</v>
      </c>
      <c r="I11">
        <v>894.61367098999995</v>
      </c>
      <c r="J11">
        <v>1.06023665</v>
      </c>
      <c r="K11">
        <v>1.0172634300000001</v>
      </c>
      <c r="L11">
        <v>23.347657389999998</v>
      </c>
      <c r="M11" t="s">
        <v>44</v>
      </c>
    </row>
    <row r="12" spans="1:13" x14ac:dyDescent="0.25">
      <c r="A12" t="s">
        <v>12</v>
      </c>
      <c r="B12" s="2">
        <v>43056</v>
      </c>
      <c r="C12" s="3">
        <v>0.48888888888888887</v>
      </c>
      <c r="D12" s="9">
        <v>43056.488888888889</v>
      </c>
      <c r="E12" s="5">
        <f t="shared" si="0"/>
        <v>551.91666666674428</v>
      </c>
      <c r="F12" s="5">
        <f t="shared" ref="F12:F16" si="1" xml:space="preserve"> ((B12 + C12) - ($B$11 + $C$11)) * 24</f>
        <v>2.3666666666977108</v>
      </c>
      <c r="G12">
        <v>562.81214473</v>
      </c>
      <c r="H12">
        <v>562.79398251999999</v>
      </c>
      <c r="I12">
        <v>894.66357516999994</v>
      </c>
      <c r="J12">
        <v>1.0329231800000001</v>
      </c>
      <c r="K12">
        <v>1.0947541000000001</v>
      </c>
      <c r="L12">
        <v>23.261915210000002</v>
      </c>
      <c r="M12" t="s">
        <v>45</v>
      </c>
    </row>
    <row r="13" spans="1:13" x14ac:dyDescent="0.25">
      <c r="A13" t="s">
        <v>13</v>
      </c>
      <c r="B13" s="2">
        <v>43056</v>
      </c>
      <c r="C13" s="3">
        <v>0.70138888888888884</v>
      </c>
      <c r="D13" s="9">
        <v>43056.701388888891</v>
      </c>
      <c r="E13" s="5">
        <f t="shared" si="0"/>
        <v>557.0166666667792</v>
      </c>
      <c r="F13" s="5">
        <f t="shared" si="1"/>
        <v>7.4666666667326353</v>
      </c>
      <c r="G13">
        <v>573.26457033999998</v>
      </c>
      <c r="H13">
        <v>573.27052853999999</v>
      </c>
      <c r="I13">
        <v>895.41105660999995</v>
      </c>
      <c r="J13">
        <v>1.05539356</v>
      </c>
      <c r="K13">
        <v>1.1450572000000001</v>
      </c>
      <c r="L13">
        <v>23.440697480000001</v>
      </c>
      <c r="M13" t="s">
        <v>46</v>
      </c>
    </row>
    <row r="14" spans="1:13" x14ac:dyDescent="0.25">
      <c r="A14" t="s">
        <v>14</v>
      </c>
      <c r="B14" s="2">
        <v>43057</v>
      </c>
      <c r="C14" s="3">
        <v>0.56805555555555554</v>
      </c>
      <c r="D14" s="9">
        <v>43057.568055555559</v>
      </c>
      <c r="E14" s="5">
        <f t="shared" si="0"/>
        <v>577.81666666682577</v>
      </c>
      <c r="F14" s="5">
        <f t="shared" si="1"/>
        <v>28.266666666779201</v>
      </c>
      <c r="G14">
        <v>584.08898776000001</v>
      </c>
      <c r="H14">
        <v>584.08902318000003</v>
      </c>
      <c r="I14">
        <v>893.64761390000001</v>
      </c>
      <c r="J14">
        <v>1.0188291199999999</v>
      </c>
      <c r="K14">
        <v>1.09610881</v>
      </c>
      <c r="L14">
        <v>22.940703419999998</v>
      </c>
      <c r="M14" t="s">
        <v>47</v>
      </c>
    </row>
    <row r="15" spans="1:13" x14ac:dyDescent="0.25">
      <c r="A15" t="s">
        <v>15</v>
      </c>
      <c r="B15" s="2">
        <v>43058</v>
      </c>
      <c r="C15" s="3">
        <v>0.61875000000000002</v>
      </c>
      <c r="D15" s="9">
        <v>43058.618750000001</v>
      </c>
      <c r="E15" s="5">
        <f t="shared" si="0"/>
        <v>603.03333333344199</v>
      </c>
      <c r="F15" s="5">
        <f t="shared" si="1"/>
        <v>53.483333333395422</v>
      </c>
      <c r="G15">
        <v>585.56102842999996</v>
      </c>
      <c r="H15">
        <v>585.61024946999999</v>
      </c>
      <c r="I15">
        <v>894.23917584000003</v>
      </c>
      <c r="J15">
        <v>0.96589817</v>
      </c>
      <c r="K15">
        <v>1.0253255299999999</v>
      </c>
      <c r="L15">
        <v>23.02735508</v>
      </c>
      <c r="M15" t="s">
        <v>48</v>
      </c>
    </row>
    <row r="16" spans="1:13" x14ac:dyDescent="0.25">
      <c r="A16" t="s">
        <v>16</v>
      </c>
      <c r="B16" s="2">
        <v>43059</v>
      </c>
      <c r="C16" s="3">
        <v>0.43333333333333335</v>
      </c>
      <c r="D16" s="9">
        <v>43059.433333333334</v>
      </c>
      <c r="E16" s="5">
        <f t="shared" si="0"/>
        <v>622.58333333343035</v>
      </c>
      <c r="F16" s="5">
        <f t="shared" si="1"/>
        <v>73.03333333338378</v>
      </c>
      <c r="G16">
        <v>587.57145413000001</v>
      </c>
      <c r="H16">
        <v>587.61359664999998</v>
      </c>
      <c r="I16">
        <v>895.92862980999996</v>
      </c>
      <c r="J16">
        <v>0.98910880999999995</v>
      </c>
      <c r="K16">
        <v>1.04652002</v>
      </c>
      <c r="L16">
        <v>23.14736748</v>
      </c>
      <c r="M16" t="s">
        <v>49</v>
      </c>
    </row>
    <row r="17" spans="1:13" x14ac:dyDescent="0.25">
      <c r="A17" t="s">
        <v>17</v>
      </c>
      <c r="B17" s="2">
        <v>43059</v>
      </c>
      <c r="C17" s="3">
        <v>0.6972222222222223</v>
      </c>
      <c r="D17" s="9">
        <v>43059.697222222225</v>
      </c>
      <c r="E17" s="5">
        <f t="shared" si="0"/>
        <v>628.91666666680248</v>
      </c>
      <c r="F17" s="5">
        <v>0</v>
      </c>
      <c r="G17">
        <v>484.41954349999997</v>
      </c>
      <c r="H17">
        <v>484.36425867000003</v>
      </c>
      <c r="I17">
        <v>746.48901695999996</v>
      </c>
      <c r="J17">
        <v>0.92027561000000002</v>
      </c>
      <c r="K17">
        <v>0.82189182000000005</v>
      </c>
      <c r="L17">
        <v>23.232599260000001</v>
      </c>
      <c r="M17" t="s">
        <v>60</v>
      </c>
    </row>
    <row r="18" spans="1:13" x14ac:dyDescent="0.25">
      <c r="A18" t="s">
        <v>18</v>
      </c>
      <c r="B18" s="2">
        <v>43060</v>
      </c>
      <c r="C18" s="3">
        <v>0.47500000000000003</v>
      </c>
      <c r="D18" s="9">
        <v>43060.474999999999</v>
      </c>
      <c r="E18" s="5">
        <f t="shared" si="0"/>
        <v>647.58333333337214</v>
      </c>
      <c r="F18" s="5">
        <v>0</v>
      </c>
      <c r="G18">
        <v>534.76350136999997</v>
      </c>
      <c r="H18">
        <v>534.73774739999999</v>
      </c>
      <c r="I18">
        <v>747.18965419000006</v>
      </c>
      <c r="J18">
        <v>1.01781553</v>
      </c>
      <c r="K18">
        <v>1.09247736</v>
      </c>
      <c r="L18">
        <v>23.056094999999999</v>
      </c>
      <c r="M18" t="s">
        <v>61</v>
      </c>
    </row>
    <row r="19" spans="1:13" x14ac:dyDescent="0.25">
      <c r="A19" t="s">
        <v>19</v>
      </c>
      <c r="B19" s="2">
        <v>43060</v>
      </c>
      <c r="C19" s="3">
        <v>0.51458333333333328</v>
      </c>
      <c r="D19" s="9">
        <v>43060.51458333333</v>
      </c>
      <c r="E19" s="5">
        <f t="shared" si="0"/>
        <v>648.53333333332557</v>
      </c>
      <c r="F19" s="5">
        <f xml:space="preserve"> ((B19 + C19) - ($B$19 + $C$19)) * 24</f>
        <v>0</v>
      </c>
      <c r="G19">
        <v>481.82429709000002</v>
      </c>
      <c r="H19">
        <v>481.96936790000001</v>
      </c>
      <c r="I19">
        <v>747.03638203000003</v>
      </c>
      <c r="J19">
        <v>1.0280089100000001</v>
      </c>
      <c r="K19">
        <v>0.96021425999999999</v>
      </c>
      <c r="L19">
        <v>23.11011543</v>
      </c>
      <c r="M19" t="s">
        <v>59</v>
      </c>
    </row>
    <row r="20" spans="1:13" x14ac:dyDescent="0.25">
      <c r="A20" t="s">
        <v>20</v>
      </c>
      <c r="B20" s="2">
        <v>43060</v>
      </c>
      <c r="C20" s="3">
        <v>0.55277777777777781</v>
      </c>
      <c r="D20" s="9">
        <v>43060.552777777775</v>
      </c>
      <c r="E20" s="5">
        <f t="shared" si="0"/>
        <v>649.45000000001164</v>
      </c>
      <c r="F20" s="5">
        <f t="shared" ref="F20:F25" si="2" xml:space="preserve"> ((B20 + C20) - ($B$19 + $C$19)) * 24</f>
        <v>0.91666666668606922</v>
      </c>
      <c r="G20">
        <v>496.21192364000001</v>
      </c>
      <c r="H20">
        <v>496.30157458000002</v>
      </c>
      <c r="I20">
        <v>746.83091878000005</v>
      </c>
      <c r="J20">
        <v>1.0278753300000001</v>
      </c>
      <c r="K20">
        <v>1.03566756</v>
      </c>
      <c r="L20">
        <v>23.167866329999999</v>
      </c>
      <c r="M20" t="s">
        <v>50</v>
      </c>
    </row>
    <row r="21" spans="1:13" x14ac:dyDescent="0.25">
      <c r="A21" t="s">
        <v>21</v>
      </c>
      <c r="B21" s="2">
        <v>43060</v>
      </c>
      <c r="C21" s="3">
        <v>0.64861111111111114</v>
      </c>
      <c r="D21" s="9">
        <v>43060.648611111108</v>
      </c>
      <c r="E21" s="5">
        <f t="shared" si="0"/>
        <v>651.75</v>
      </c>
      <c r="F21" s="5">
        <f t="shared" si="2"/>
        <v>3.2166666666744277</v>
      </c>
      <c r="G21">
        <v>508.54982842999999</v>
      </c>
      <c r="H21">
        <v>508.66868239000001</v>
      </c>
      <c r="I21">
        <v>746.91306828999996</v>
      </c>
      <c r="J21">
        <v>1.0257360799999999</v>
      </c>
      <c r="K21">
        <v>1.09538468</v>
      </c>
      <c r="L21">
        <v>23.250017360000001</v>
      </c>
      <c r="M21" t="s">
        <v>51</v>
      </c>
    </row>
    <row r="22" spans="1:13" x14ac:dyDescent="0.25">
      <c r="A22" t="s">
        <v>22</v>
      </c>
      <c r="B22" s="2">
        <v>43060</v>
      </c>
      <c r="C22" s="3">
        <v>0.82013888888888886</v>
      </c>
      <c r="D22" s="9">
        <v>43060.820138888892</v>
      </c>
      <c r="E22" s="5">
        <f t="shared" si="0"/>
        <v>655.86666666681413</v>
      </c>
      <c r="F22" s="5">
        <f t="shared" si="2"/>
        <v>7.3333333334885538</v>
      </c>
      <c r="G22">
        <v>516.00613222000004</v>
      </c>
      <c r="H22">
        <v>516.08498444999998</v>
      </c>
      <c r="I22">
        <v>745.80771897</v>
      </c>
      <c r="J22">
        <v>1.01654204</v>
      </c>
      <c r="K22">
        <v>1.08732147</v>
      </c>
      <c r="L22">
        <v>23.0998436</v>
      </c>
      <c r="M22" t="s">
        <v>52</v>
      </c>
    </row>
    <row r="23" spans="1:13" x14ac:dyDescent="0.25">
      <c r="A23" t="s">
        <v>23</v>
      </c>
      <c r="B23" s="2">
        <v>43065</v>
      </c>
      <c r="C23" s="3">
        <v>0.50208333333333333</v>
      </c>
      <c r="D23" s="9">
        <v>43065.502083333333</v>
      </c>
      <c r="E23" s="5">
        <f t="shared" si="0"/>
        <v>768.23333333339542</v>
      </c>
      <c r="F23" s="5">
        <f t="shared" si="2"/>
        <v>119.70000000006985</v>
      </c>
      <c r="G23">
        <v>535.97495771000001</v>
      </c>
      <c r="H23">
        <v>535.97484386999997</v>
      </c>
      <c r="I23">
        <v>746.92847603999996</v>
      </c>
      <c r="J23">
        <v>1.0051302799999999</v>
      </c>
      <c r="K23">
        <v>1.0704837199999999</v>
      </c>
      <c r="L23">
        <v>22.852232659999999</v>
      </c>
      <c r="M23" t="s">
        <v>53</v>
      </c>
    </row>
    <row r="24" spans="1:13" x14ac:dyDescent="0.25">
      <c r="A24" t="s">
        <v>24</v>
      </c>
      <c r="B24" s="2">
        <v>43065</v>
      </c>
      <c r="C24" s="3">
        <v>0.71597222222222223</v>
      </c>
      <c r="D24" s="9">
        <v>43065.71597222222</v>
      </c>
      <c r="E24" s="5">
        <f t="shared" si="0"/>
        <v>773.36666666669771</v>
      </c>
      <c r="F24" s="5">
        <f t="shared" si="2"/>
        <v>124.83333333337214</v>
      </c>
      <c r="G24">
        <v>537.06552937000004</v>
      </c>
      <c r="H24">
        <v>537.08016112999996</v>
      </c>
      <c r="I24">
        <v>748.08438478999994</v>
      </c>
      <c r="J24">
        <v>1.0196675100000001</v>
      </c>
      <c r="K24">
        <v>1.0931282</v>
      </c>
      <c r="L24">
        <v>22.95986602</v>
      </c>
      <c r="M24" t="s">
        <v>54</v>
      </c>
    </row>
    <row r="25" spans="1:13" x14ac:dyDescent="0.25">
      <c r="A25" t="s">
        <v>25</v>
      </c>
      <c r="B25" s="2">
        <v>43066</v>
      </c>
      <c r="C25" s="3">
        <v>0.45833333333333331</v>
      </c>
      <c r="D25" s="9">
        <v>43066.458333333336</v>
      </c>
      <c r="E25" s="5">
        <f t="shared" si="0"/>
        <v>791.18333333346527</v>
      </c>
      <c r="F25" s="5">
        <f t="shared" si="2"/>
        <v>142.6500000001397</v>
      </c>
      <c r="G25">
        <v>538.36095192000005</v>
      </c>
      <c r="H25">
        <v>538.31200604000003</v>
      </c>
      <c r="I25">
        <v>748.35080392999998</v>
      </c>
      <c r="J25">
        <v>1.02546564</v>
      </c>
      <c r="K25">
        <v>1.0921937399999999</v>
      </c>
      <c r="L25">
        <v>22.913274770000001</v>
      </c>
      <c r="M25" t="s">
        <v>55</v>
      </c>
    </row>
    <row r="26" spans="1:13" x14ac:dyDescent="0.25">
      <c r="A26" t="s">
        <v>26</v>
      </c>
      <c r="B26" s="2">
        <v>43066</v>
      </c>
      <c r="C26" s="3">
        <v>0.65763888888888888</v>
      </c>
      <c r="D26" s="9">
        <v>43066.657638888886</v>
      </c>
      <c r="E26" s="5">
        <f t="shared" si="0"/>
        <v>795.96666666667443</v>
      </c>
      <c r="F26" s="5">
        <v>0</v>
      </c>
      <c r="G26">
        <v>366.24134148000002</v>
      </c>
      <c r="H26">
        <v>365.97766134</v>
      </c>
      <c r="I26">
        <v>638.63835127000004</v>
      </c>
      <c r="J26">
        <v>1.0036499999999999</v>
      </c>
      <c r="K26">
        <v>0.85278878000000002</v>
      </c>
      <c r="L26">
        <v>23.138371660000001</v>
      </c>
      <c r="M26" t="s">
        <v>56</v>
      </c>
    </row>
    <row r="27" spans="1:13" x14ac:dyDescent="0.25">
      <c r="A27" t="s">
        <v>27</v>
      </c>
      <c r="B27" s="2">
        <v>43066</v>
      </c>
      <c r="C27" s="3">
        <v>0.6958333333333333</v>
      </c>
      <c r="D27" s="9">
        <v>43066.695833333331</v>
      </c>
      <c r="E27" s="5">
        <f t="shared" si="0"/>
        <v>796.8833333333605</v>
      </c>
      <c r="F27" s="5">
        <v>0</v>
      </c>
      <c r="G27">
        <v>209.59350483</v>
      </c>
      <c r="H27">
        <v>209.22324484999999</v>
      </c>
      <c r="I27">
        <v>398.83755006000001</v>
      </c>
      <c r="J27">
        <v>0.94013069000000005</v>
      </c>
      <c r="K27">
        <v>0.85532903999999998</v>
      </c>
      <c r="L27">
        <v>23.097916789999999</v>
      </c>
      <c r="M27" t="s">
        <v>56</v>
      </c>
    </row>
    <row r="28" spans="1:13" x14ac:dyDescent="0.25">
      <c r="A28" t="s">
        <v>28</v>
      </c>
      <c r="B28" s="2">
        <v>43066</v>
      </c>
      <c r="C28" s="3">
        <v>0.73541666666666661</v>
      </c>
      <c r="D28" s="9">
        <v>43066.73541666667</v>
      </c>
      <c r="E28" s="5">
        <f t="shared" si="0"/>
        <v>797.83333333348855</v>
      </c>
      <c r="F28" s="5">
        <v>0</v>
      </c>
      <c r="G28">
        <v>0.63030558999999997</v>
      </c>
      <c r="H28">
        <v>0.43382598</v>
      </c>
      <c r="I28">
        <v>99.295719309999996</v>
      </c>
      <c r="J28">
        <v>0.93543699999999996</v>
      </c>
      <c r="K28">
        <v>0.95717554999999999</v>
      </c>
      <c r="L28">
        <v>23.085176910000001</v>
      </c>
      <c r="M28" t="s">
        <v>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2019-04-24T22:43:05Z</dcterms:modified>
</cp:coreProperties>
</file>