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utig3.ig.utexas.edu\flemings\shannon\People\Current\Sphillips\GOM2\2017 Marine Test\Results\"/>
    </mc:Choice>
  </mc:AlternateContent>
  <bookViews>
    <workbookView xWindow="0" yWindow="0" windowWidth="26445" windowHeight="7470"/>
  </bookViews>
  <sheets>
    <sheet name="H005 table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13" i="2" l="1"/>
  <c r="K144" i="2" l="1"/>
  <c r="K143" i="2"/>
  <c r="K142" i="2"/>
  <c r="K141" i="2"/>
  <c r="K140" i="2"/>
  <c r="K139" i="2"/>
  <c r="K138" i="2"/>
  <c r="K137" i="2"/>
  <c r="K136" i="2"/>
  <c r="K135" i="2"/>
  <c r="K134" i="2"/>
  <c r="K132" i="2"/>
  <c r="K131" i="2"/>
  <c r="K130" i="2"/>
  <c r="K129" i="2"/>
  <c r="K128" i="2"/>
  <c r="K127" i="2"/>
  <c r="K125" i="2"/>
  <c r="K124" i="2"/>
  <c r="K123" i="2"/>
  <c r="K122" i="2"/>
  <c r="K121" i="2"/>
  <c r="K120" i="2"/>
  <c r="K119" i="2"/>
  <c r="K118" i="2"/>
  <c r="K117" i="2"/>
  <c r="K116" i="2"/>
  <c r="K115" i="2"/>
  <c r="K112" i="2"/>
  <c r="K111" i="2"/>
  <c r="K110" i="2"/>
  <c r="K109" i="2"/>
  <c r="K108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5" i="2"/>
  <c r="K44" i="2"/>
  <c r="K43" i="2"/>
  <c r="K42" i="2"/>
  <c r="K41" i="2"/>
  <c r="K38" i="2"/>
  <c r="K37" i="2"/>
  <c r="K36" i="2"/>
  <c r="K35" i="2"/>
  <c r="K34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T21" i="2" l="1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R21" i="2"/>
  <c r="P21" i="2"/>
  <c r="O21" i="2"/>
  <c r="N21" i="2"/>
  <c r="R20" i="2"/>
  <c r="P20" i="2"/>
  <c r="O20" i="2"/>
  <c r="N20" i="2"/>
  <c r="R19" i="2"/>
  <c r="P19" i="2"/>
  <c r="O19" i="2"/>
  <c r="N19" i="2"/>
  <c r="R18" i="2"/>
  <c r="P18" i="2"/>
  <c r="O18" i="2"/>
  <c r="N18" i="2"/>
  <c r="R17" i="2"/>
  <c r="P17" i="2"/>
  <c r="O17" i="2"/>
  <c r="N17" i="2"/>
  <c r="R16" i="2"/>
  <c r="P16" i="2"/>
  <c r="O16" i="2"/>
  <c r="N16" i="2"/>
  <c r="R15" i="2"/>
  <c r="P15" i="2"/>
  <c r="O15" i="2"/>
  <c r="N15" i="2"/>
  <c r="R14" i="2"/>
  <c r="P14" i="2"/>
  <c r="O14" i="2"/>
  <c r="N14" i="2"/>
  <c r="R13" i="2"/>
  <c r="P13" i="2"/>
  <c r="O13" i="2"/>
  <c r="N13" i="2"/>
  <c r="R12" i="2"/>
  <c r="P12" i="2"/>
  <c r="O12" i="2"/>
  <c r="N12" i="2"/>
  <c r="R11" i="2"/>
  <c r="P11" i="2"/>
  <c r="O11" i="2"/>
  <c r="N11" i="2"/>
  <c r="R10" i="2"/>
  <c r="P10" i="2"/>
  <c r="O10" i="2"/>
  <c r="N10" i="2"/>
  <c r="R9" i="2"/>
  <c r="P9" i="2"/>
  <c r="O9" i="2"/>
  <c r="N9" i="2"/>
  <c r="R8" i="2"/>
  <c r="P8" i="2"/>
  <c r="O8" i="2"/>
  <c r="N8" i="2"/>
  <c r="R7" i="2"/>
  <c r="P7" i="2"/>
  <c r="O7" i="2"/>
  <c r="N7" i="2"/>
  <c r="R6" i="2"/>
  <c r="P6" i="2"/>
  <c r="O6" i="2"/>
  <c r="N6" i="2"/>
  <c r="R5" i="2"/>
  <c r="P5" i="2"/>
  <c r="O5" i="2"/>
  <c r="N5" i="2"/>
  <c r="R4" i="2"/>
  <c r="P4" i="2"/>
  <c r="Q4" i="2" s="1"/>
  <c r="T4" i="2" s="1"/>
  <c r="O4" i="2"/>
  <c r="N4" i="2"/>
</calcChain>
</file>

<file path=xl/sharedStrings.xml><?xml version="1.0" encoding="utf-8"?>
<sst xmlns="http://schemas.openxmlformats.org/spreadsheetml/2006/main" count="891" uniqueCount="128">
  <si>
    <t>samples with air contamination in italics; not used in degassing calculations</t>
  </si>
  <si>
    <t>-</t>
  </si>
  <si>
    <t>6Y</t>
  </si>
  <si>
    <t>10FB</t>
  </si>
  <si>
    <t>5Y</t>
  </si>
  <si>
    <t>4Y</t>
  </si>
  <si>
    <t>3Y</t>
  </si>
  <si>
    <t>2Y</t>
  </si>
  <si>
    <t>1Y</t>
  </si>
  <si>
    <t>11G</t>
  </si>
  <si>
    <t>9G</t>
  </si>
  <si>
    <t>8G</t>
  </si>
  <si>
    <t>6G</t>
  </si>
  <si>
    <t>5G</t>
  </si>
  <si>
    <t>4G</t>
  </si>
  <si>
    <t>3G</t>
  </si>
  <si>
    <t>2G</t>
  </si>
  <si>
    <t>1G</t>
  </si>
  <si>
    <t>x</t>
  </si>
  <si>
    <t>9FB</t>
  </si>
  <si>
    <t>10Y</t>
  </si>
  <si>
    <t>xx</t>
  </si>
  <si>
    <t>9Y</t>
  </si>
  <si>
    <t>8Y</t>
  </si>
  <si>
    <t>7Y</t>
  </si>
  <si>
    <t>20G</t>
  </si>
  <si>
    <t>19G</t>
  </si>
  <si>
    <t>18G</t>
  </si>
  <si>
    <t>17G</t>
  </si>
  <si>
    <t>16G</t>
  </si>
  <si>
    <t>15G</t>
  </si>
  <si>
    <t>13G</t>
  </si>
  <si>
    <t>12G</t>
  </si>
  <si>
    <t>18Y</t>
  </si>
  <si>
    <t>4FB</t>
  </si>
  <si>
    <t>16Y</t>
  </si>
  <si>
    <t>15Y</t>
  </si>
  <si>
    <t>14Y</t>
  </si>
  <si>
    <t>13Y</t>
  </si>
  <si>
    <t>12Y</t>
  </si>
  <si>
    <t>11Y</t>
  </si>
  <si>
    <t>25G</t>
  </si>
  <si>
    <t>24G</t>
  </si>
  <si>
    <t>23G</t>
  </si>
  <si>
    <t>22G</t>
  </si>
  <si>
    <t>21G</t>
  </si>
  <si>
    <t>14G</t>
  </si>
  <si>
    <t xml:space="preserve"> presence</t>
  </si>
  <si>
    <t>ppm</t>
  </si>
  <si>
    <t>%</t>
  </si>
  <si>
    <t>propane</t>
  </si>
  <si>
    <t>ethane</t>
  </si>
  <si>
    <t>methane</t>
  </si>
  <si>
    <t>nitrogen</t>
  </si>
  <si>
    <t>oxygen</t>
  </si>
  <si>
    <t>syringe</t>
  </si>
  <si>
    <t>sample</t>
  </si>
  <si>
    <t>section</t>
  </si>
  <si>
    <t>core</t>
  </si>
  <si>
    <t>1FB</t>
  </si>
  <si>
    <t>6R</t>
  </si>
  <si>
    <t>21Y</t>
  </si>
  <si>
    <t>20Y</t>
  </si>
  <si>
    <t>2FB</t>
  </si>
  <si>
    <t>n/a</t>
  </si>
  <si>
    <t>3FB</t>
  </si>
  <si>
    <t>26G</t>
  </si>
  <si>
    <t>27G</t>
  </si>
  <si>
    <t>28G</t>
  </si>
  <si>
    <t>29G</t>
  </si>
  <si>
    <t>30G</t>
  </si>
  <si>
    <t>1R</t>
  </si>
  <si>
    <t>2R</t>
  </si>
  <si>
    <t>3R</t>
  </si>
  <si>
    <t>4R</t>
  </si>
  <si>
    <t>5R</t>
  </si>
  <si>
    <t>1B</t>
  </si>
  <si>
    <t>2B</t>
  </si>
  <si>
    <t>3B</t>
  </si>
  <si>
    <t>4B</t>
  </si>
  <si>
    <t>5B</t>
  </si>
  <si>
    <t>6B</t>
  </si>
  <si>
    <t>7B</t>
  </si>
  <si>
    <t>8B</t>
  </si>
  <si>
    <t>9B</t>
  </si>
  <si>
    <t>10B</t>
  </si>
  <si>
    <t>17Y</t>
  </si>
  <si>
    <t>7FB</t>
  </si>
  <si>
    <t>19Y</t>
  </si>
  <si>
    <t>7G</t>
  </si>
  <si>
    <t>10G</t>
  </si>
  <si>
    <t>22Y</t>
  </si>
  <si>
    <t>23Y</t>
  </si>
  <si>
    <t>24Y</t>
  </si>
  <si>
    <t>25Y</t>
  </si>
  <si>
    <t>26Y</t>
  </si>
  <si>
    <t>27Y</t>
  </si>
  <si>
    <t>28Y</t>
  </si>
  <si>
    <t>29Y</t>
  </si>
  <si>
    <t>30Y</t>
  </si>
  <si>
    <t>11FB</t>
  </si>
  <si>
    <t>n/a: not available</t>
  </si>
  <si>
    <t>1FB-1</t>
  </si>
  <si>
    <t>Notes</t>
  </si>
  <si>
    <t>Fall in</t>
  </si>
  <si>
    <t>1FB-2</t>
  </si>
  <si>
    <t>2FB-1</t>
  </si>
  <si>
    <t>1FB-3</t>
  </si>
  <si>
    <t>3FB-3</t>
  </si>
  <si>
    <t>4FB-2</t>
  </si>
  <si>
    <t>4FB-3</t>
  </si>
  <si>
    <t>4FB-4</t>
  </si>
  <si>
    <t>4FB-5</t>
  </si>
  <si>
    <t>4FB-7</t>
  </si>
  <si>
    <t>7FB-1</t>
  </si>
  <si>
    <t>7FB-2</t>
  </si>
  <si>
    <t>7FB-4</t>
  </si>
  <si>
    <t>9FB-2</t>
  </si>
  <si>
    <t>9FB-4</t>
  </si>
  <si>
    <t>10FB-2</t>
  </si>
  <si>
    <t>10FB-3</t>
  </si>
  <si>
    <t>11FB-1</t>
  </si>
  <si>
    <t xml:space="preserve">methane </t>
  </si>
  <si>
    <t>ppmv</t>
  </si>
  <si>
    <t>C1/C2</t>
  </si>
  <si>
    <t>Section top depth (mbsf)</t>
  </si>
  <si>
    <t>Section bottom depth (mbsf)</t>
  </si>
  <si>
    <t>Section average depth (mbsf)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</si>
</sst>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CEAFE"/>
        <bgColor indexed="64"/>
      </patternFill>
    </fill>
    <fill>
      <patternFill patternType="solid">
        <fgColor rgb="FFFFD4B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3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1" fontId="0" fillId="0" borderId="1" xfId="0" applyNumberFormat="1" applyBorder="1"/>
    <xf numFmtId="164" fontId="0" fillId="0" borderId="0" xfId="0" applyNumberFormat="1"/>
  </cellXfs>
  <cellStyles count="6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1"/>
  <sheetViews>
    <sheetView tabSelected="1" workbookViewId="0">
      <selection activeCell="N14" sqref="N14"/>
    </sheetView>
  </sheetViews>
  <sheetFormatPr defaultColWidth="8.85546875" defaultRowHeight="15" x14ac:dyDescent="0.25"/>
  <cols>
    <col min="1" max="1" width="3.28515625" customWidth="1"/>
    <col min="2" max="2" width="5.140625" style="1" bestFit="1" customWidth="1"/>
    <col min="3" max="4" width="7.42578125" style="1" bestFit="1" customWidth="1"/>
    <col min="5" max="5" width="8.42578125" style="1" bestFit="1" customWidth="1"/>
    <col min="6" max="6" width="7.42578125" style="1" bestFit="1" customWidth="1"/>
    <col min="7" max="7" width="8.42578125" style="1" bestFit="1" customWidth="1"/>
    <col min="8" max="8" width="9" style="1" bestFit="1" customWidth="1"/>
    <col min="9" max="9" width="7.28515625" style="1" bestFit="1" customWidth="1"/>
    <col min="10" max="10" width="9.42578125" style="1" bestFit="1" customWidth="1"/>
  </cols>
  <sheetData>
    <row r="1" spans="2:12" ht="11.25" customHeight="1" thickBot="1" x14ac:dyDescent="0.3"/>
    <row r="2" spans="2:12" s="11" customFormat="1" x14ac:dyDescent="0.25">
      <c r="B2" s="25" t="s">
        <v>58</v>
      </c>
      <c r="C2" s="26" t="s">
        <v>57</v>
      </c>
      <c r="D2" s="26" t="s">
        <v>56</v>
      </c>
      <c r="E2" s="26" t="s">
        <v>55</v>
      </c>
      <c r="F2" s="26" t="s">
        <v>54</v>
      </c>
      <c r="G2" s="26" t="s">
        <v>53</v>
      </c>
      <c r="H2" s="26" t="s">
        <v>52</v>
      </c>
      <c r="I2" s="26" t="s">
        <v>51</v>
      </c>
      <c r="J2" s="27" t="s">
        <v>50</v>
      </c>
    </row>
    <row r="3" spans="2:12" s="11" customFormat="1" ht="15.75" thickBot="1" x14ac:dyDescent="0.3">
      <c r="B3" s="28"/>
      <c r="C3" s="29"/>
      <c r="D3" s="29"/>
      <c r="E3" s="29"/>
      <c r="F3" s="29" t="s">
        <v>49</v>
      </c>
      <c r="G3" s="29" t="s">
        <v>49</v>
      </c>
      <c r="H3" s="29" t="s">
        <v>49</v>
      </c>
      <c r="I3" s="29" t="s">
        <v>48</v>
      </c>
      <c r="J3" s="30" t="s">
        <v>47</v>
      </c>
    </row>
    <row r="4" spans="2:12" x14ac:dyDescent="0.25">
      <c r="B4" s="3" t="s">
        <v>59</v>
      </c>
      <c r="C4" s="3">
        <v>1</v>
      </c>
      <c r="D4" s="3">
        <v>1</v>
      </c>
      <c r="E4" s="3" t="s">
        <v>60</v>
      </c>
      <c r="F4" s="6">
        <v>2.2168114817431603</v>
      </c>
      <c r="G4" s="6">
        <v>11.294804403201328</v>
      </c>
      <c r="H4" s="5">
        <v>86.482211608940887</v>
      </c>
      <c r="I4" s="4">
        <v>61.725061146388711</v>
      </c>
      <c r="J4" s="3" t="s">
        <v>21</v>
      </c>
    </row>
    <row r="5" spans="2:12" x14ac:dyDescent="0.25">
      <c r="B5" s="12" t="s">
        <v>59</v>
      </c>
      <c r="C5" s="12">
        <v>2</v>
      </c>
      <c r="D5" s="12">
        <v>1</v>
      </c>
      <c r="E5" s="12" t="s">
        <v>61</v>
      </c>
      <c r="F5" s="13">
        <v>1.8622745988925171</v>
      </c>
      <c r="G5" s="13">
        <v>9.1232713332386748</v>
      </c>
      <c r="H5" s="14">
        <v>89.008547493965622</v>
      </c>
      <c r="I5" s="15">
        <v>59.065739031662631</v>
      </c>
      <c r="J5" s="12" t="s">
        <v>18</v>
      </c>
    </row>
    <row r="6" spans="2:12" x14ac:dyDescent="0.25">
      <c r="B6" s="3" t="s">
        <v>59</v>
      </c>
      <c r="C6" s="3">
        <v>3</v>
      </c>
      <c r="D6" s="3">
        <v>1</v>
      </c>
      <c r="E6" s="3" t="s">
        <v>62</v>
      </c>
      <c r="F6" s="6">
        <v>2.802481294741948</v>
      </c>
      <c r="G6" s="6">
        <v>13.044541928547281</v>
      </c>
      <c r="H6" s="5">
        <v>84.147096931350717</v>
      </c>
      <c r="I6" s="4">
        <v>58.798453600670307</v>
      </c>
      <c r="J6" s="3" t="s">
        <v>21</v>
      </c>
      <c r="L6" s="31"/>
    </row>
    <row r="7" spans="2:12" x14ac:dyDescent="0.25">
      <c r="B7" s="12" t="s">
        <v>63</v>
      </c>
      <c r="C7" s="12">
        <v>1</v>
      </c>
      <c r="D7" s="12">
        <v>1</v>
      </c>
      <c r="E7" s="12" t="s">
        <v>17</v>
      </c>
      <c r="F7" s="13">
        <v>1.7062673582143777</v>
      </c>
      <c r="G7" s="13">
        <v>8.3560831703273504</v>
      </c>
      <c r="H7" s="14">
        <v>89.929247711111998</v>
      </c>
      <c r="I7" s="15">
        <v>84.017603462945303</v>
      </c>
      <c r="J7" s="12" t="s">
        <v>64</v>
      </c>
      <c r="L7" s="31"/>
    </row>
    <row r="8" spans="2:12" x14ac:dyDescent="0.25">
      <c r="B8" s="3" t="s">
        <v>65</v>
      </c>
      <c r="C8" s="3">
        <v>3</v>
      </c>
      <c r="D8" s="3">
        <v>1</v>
      </c>
      <c r="E8" s="3" t="s">
        <v>46</v>
      </c>
      <c r="F8" s="6">
        <v>0.85588838470786621</v>
      </c>
      <c r="G8" s="6">
        <v>4.8254075880604788</v>
      </c>
      <c r="H8" s="5">
        <v>94.312531048612698</v>
      </c>
      <c r="I8" s="4">
        <v>61.729786189577069</v>
      </c>
      <c r="J8" s="3" t="s">
        <v>18</v>
      </c>
      <c r="L8" s="31"/>
    </row>
    <row r="9" spans="2:12" x14ac:dyDescent="0.25">
      <c r="B9" s="3" t="s">
        <v>65</v>
      </c>
      <c r="C9" s="3">
        <v>3</v>
      </c>
      <c r="D9" s="3">
        <v>2</v>
      </c>
      <c r="E9" s="3" t="s">
        <v>30</v>
      </c>
      <c r="F9" s="6">
        <v>0.30798824347003345</v>
      </c>
      <c r="G9" s="6">
        <v>2.1018658164327513</v>
      </c>
      <c r="H9" s="5">
        <v>97.583206185959995</v>
      </c>
      <c r="I9" s="4">
        <v>69.397541372175112</v>
      </c>
      <c r="J9" s="3" t="s">
        <v>21</v>
      </c>
      <c r="L9" s="31"/>
    </row>
    <row r="10" spans="2:12" x14ac:dyDescent="0.25">
      <c r="B10" s="3" t="s">
        <v>65</v>
      </c>
      <c r="C10" s="3">
        <v>3</v>
      </c>
      <c r="D10" s="3">
        <v>3</v>
      </c>
      <c r="E10" s="3" t="s">
        <v>29</v>
      </c>
      <c r="F10" s="6">
        <v>0.24480399468240333</v>
      </c>
      <c r="G10" s="6">
        <v>1.829342433773224</v>
      </c>
      <c r="H10" s="5">
        <v>97.918456762102409</v>
      </c>
      <c r="I10" s="4">
        <v>73.968094419765904</v>
      </c>
      <c r="J10" s="3" t="s">
        <v>21</v>
      </c>
      <c r="L10" s="31"/>
    </row>
    <row r="11" spans="2:12" x14ac:dyDescent="0.25">
      <c r="B11" s="3" t="s">
        <v>65</v>
      </c>
      <c r="C11" s="3">
        <v>3</v>
      </c>
      <c r="D11" s="3">
        <v>4</v>
      </c>
      <c r="E11" s="3" t="s">
        <v>28</v>
      </c>
      <c r="F11" s="6">
        <v>0.2120018431466231</v>
      </c>
      <c r="G11" s="6">
        <v>1.6747246025090381</v>
      </c>
      <c r="H11" s="5">
        <v>98.105477164073022</v>
      </c>
      <c r="I11" s="4">
        <v>77.963902713043851</v>
      </c>
      <c r="J11" s="3" t="s">
        <v>21</v>
      </c>
      <c r="L11" s="31"/>
    </row>
    <row r="12" spans="2:12" x14ac:dyDescent="0.25">
      <c r="B12" s="3" t="s">
        <v>65</v>
      </c>
      <c r="C12" s="3">
        <v>3</v>
      </c>
      <c r="D12" s="3">
        <v>5</v>
      </c>
      <c r="E12" s="3" t="s">
        <v>27</v>
      </c>
      <c r="F12" s="6">
        <v>0.19395280744227447</v>
      </c>
      <c r="G12" s="6">
        <v>1.585687267342778</v>
      </c>
      <c r="H12" s="5">
        <v>98.212385215873425</v>
      </c>
      <c r="I12" s="4">
        <v>79.747093415351415</v>
      </c>
      <c r="J12" s="3" t="s">
        <v>21</v>
      </c>
      <c r="L12" s="31"/>
    </row>
    <row r="13" spans="2:12" x14ac:dyDescent="0.25">
      <c r="B13" s="3" t="s">
        <v>65</v>
      </c>
      <c r="C13" s="3">
        <v>3</v>
      </c>
      <c r="D13" s="3">
        <v>6</v>
      </c>
      <c r="E13" s="3" t="s">
        <v>26</v>
      </c>
      <c r="F13" s="6">
        <v>0.17690242971261372</v>
      </c>
      <c r="G13" s="6">
        <v>1.4951703985210529</v>
      </c>
      <c r="H13" s="5">
        <v>98.319572636370793</v>
      </c>
      <c r="I13" s="4">
        <v>83.545353955435374</v>
      </c>
      <c r="J13" s="3" t="s">
        <v>21</v>
      </c>
      <c r="L13" s="31"/>
    </row>
    <row r="14" spans="2:12" x14ac:dyDescent="0.25">
      <c r="B14" s="3" t="s">
        <v>65</v>
      </c>
      <c r="C14" s="3">
        <v>3</v>
      </c>
      <c r="D14" s="3">
        <v>7</v>
      </c>
      <c r="E14" s="3" t="s">
        <v>25</v>
      </c>
      <c r="F14" s="6">
        <v>0.16361240798005083</v>
      </c>
      <c r="G14" s="6">
        <v>1.4329559661264568</v>
      </c>
      <c r="H14" s="5">
        <v>98.394962277715692</v>
      </c>
      <c r="I14" s="4">
        <v>84.693481777908673</v>
      </c>
      <c r="J14" s="3" t="s">
        <v>18</v>
      </c>
      <c r="L14" s="31"/>
    </row>
    <row r="15" spans="2:12" x14ac:dyDescent="0.25">
      <c r="B15" s="3" t="s">
        <v>65</v>
      </c>
      <c r="C15" s="3">
        <v>3</v>
      </c>
      <c r="D15" s="3">
        <v>8</v>
      </c>
      <c r="E15" s="3" t="s">
        <v>45</v>
      </c>
      <c r="F15" s="6">
        <v>0.17177443585242816</v>
      </c>
      <c r="G15" s="6">
        <v>1.4137293040466814</v>
      </c>
      <c r="H15" s="5">
        <v>98.405699985767825</v>
      </c>
      <c r="I15" s="4">
        <v>87.962743330645026</v>
      </c>
      <c r="J15" s="3" t="s">
        <v>18</v>
      </c>
      <c r="L15" s="31"/>
    </row>
    <row r="16" spans="2:12" x14ac:dyDescent="0.25">
      <c r="B16" s="3" t="s">
        <v>65</v>
      </c>
      <c r="C16" s="3">
        <v>3</v>
      </c>
      <c r="D16" s="3">
        <v>9</v>
      </c>
      <c r="E16" s="3" t="s">
        <v>44</v>
      </c>
      <c r="F16" s="6">
        <v>0.17620120837763822</v>
      </c>
      <c r="G16" s="6">
        <v>1.3912800111160495</v>
      </c>
      <c r="H16" s="5">
        <v>98.42404377831366</v>
      </c>
      <c r="I16" s="4">
        <v>84.750021926604518</v>
      </c>
      <c r="J16" s="3" t="s">
        <v>18</v>
      </c>
      <c r="L16" s="31"/>
    </row>
    <row r="17" spans="2:12" x14ac:dyDescent="0.25">
      <c r="B17" s="3" t="s">
        <v>65</v>
      </c>
      <c r="C17" s="3">
        <v>3</v>
      </c>
      <c r="D17" s="3">
        <v>10</v>
      </c>
      <c r="E17" s="3" t="s">
        <v>43</v>
      </c>
      <c r="F17" s="6">
        <v>0.2070620222279711</v>
      </c>
      <c r="G17" s="6">
        <v>1.4279264884168021</v>
      </c>
      <c r="H17" s="5">
        <v>98.356185229711016</v>
      </c>
      <c r="I17" s="4">
        <v>88.262596442104297</v>
      </c>
      <c r="J17" s="3" t="s">
        <v>18</v>
      </c>
      <c r="L17" s="31"/>
    </row>
    <row r="18" spans="2:12" x14ac:dyDescent="0.25">
      <c r="B18" s="3" t="s">
        <v>65</v>
      </c>
      <c r="C18" s="3">
        <v>3</v>
      </c>
      <c r="D18" s="3">
        <v>11</v>
      </c>
      <c r="E18" s="3" t="s">
        <v>42</v>
      </c>
      <c r="F18" s="6">
        <v>0.20089110918798228</v>
      </c>
      <c r="G18" s="6">
        <v>1.4161769046505137</v>
      </c>
      <c r="H18" s="5">
        <v>98.374297985466768</v>
      </c>
      <c r="I18" s="4">
        <v>86.340006947358702</v>
      </c>
      <c r="J18" s="3" t="s">
        <v>18</v>
      </c>
      <c r="L18" s="31"/>
    </row>
    <row r="19" spans="2:12" x14ac:dyDescent="0.25">
      <c r="B19" s="3" t="s">
        <v>65</v>
      </c>
      <c r="C19" s="3">
        <v>3</v>
      </c>
      <c r="D19" s="3">
        <v>12</v>
      </c>
      <c r="E19" s="3" t="s">
        <v>41</v>
      </c>
      <c r="F19" s="6">
        <v>0.21302392099838605</v>
      </c>
      <c r="G19" s="6">
        <v>1.4942634345887726</v>
      </c>
      <c r="H19" s="5">
        <v>98.284223646154572</v>
      </c>
      <c r="I19" s="4">
        <v>84.889982582572969</v>
      </c>
      <c r="J19" s="3" t="s">
        <v>18</v>
      </c>
      <c r="L19" s="31"/>
    </row>
    <row r="20" spans="2:12" x14ac:dyDescent="0.25">
      <c r="B20" s="3" t="s">
        <v>65</v>
      </c>
      <c r="C20" s="3">
        <v>3</v>
      </c>
      <c r="D20" s="3">
        <v>13</v>
      </c>
      <c r="E20" s="3" t="s">
        <v>66</v>
      </c>
      <c r="F20" s="6">
        <v>0.19613539886979206</v>
      </c>
      <c r="G20" s="6">
        <v>1.4190564677581365</v>
      </c>
      <c r="H20" s="5">
        <v>98.375883873565044</v>
      </c>
      <c r="I20" s="4">
        <v>89.242598070178389</v>
      </c>
      <c r="J20" s="3" t="s">
        <v>18</v>
      </c>
      <c r="L20" s="31"/>
    </row>
    <row r="21" spans="2:12" x14ac:dyDescent="0.25">
      <c r="B21" s="3" t="s">
        <v>65</v>
      </c>
      <c r="C21" s="3">
        <v>3</v>
      </c>
      <c r="D21" s="3">
        <v>14</v>
      </c>
      <c r="E21" s="3" t="s">
        <v>67</v>
      </c>
      <c r="F21" s="6">
        <v>0.19799600461793668</v>
      </c>
      <c r="G21" s="6">
        <v>1.4450753172861348</v>
      </c>
      <c r="H21" s="5">
        <v>98.347570657977172</v>
      </c>
      <c r="I21" s="4">
        <v>93.580201187582006</v>
      </c>
      <c r="J21" s="3" t="s">
        <v>18</v>
      </c>
      <c r="L21" s="31"/>
    </row>
    <row r="22" spans="2:12" x14ac:dyDescent="0.25">
      <c r="B22" s="3" t="s">
        <v>65</v>
      </c>
      <c r="C22" s="3">
        <v>3</v>
      </c>
      <c r="D22" s="3">
        <v>15</v>
      </c>
      <c r="E22" s="3" t="s">
        <v>68</v>
      </c>
      <c r="F22" s="6">
        <v>0.18494493615911128</v>
      </c>
      <c r="G22" s="6">
        <v>1.3879465247238718</v>
      </c>
      <c r="H22" s="5">
        <v>98.417906795437148</v>
      </c>
      <c r="I22" s="4">
        <v>92.017436798683036</v>
      </c>
      <c r="J22" s="3" t="s">
        <v>21</v>
      </c>
      <c r="L22" s="31"/>
    </row>
    <row r="23" spans="2:12" x14ac:dyDescent="0.25">
      <c r="B23" s="3" t="s">
        <v>65</v>
      </c>
      <c r="C23" s="3">
        <v>3</v>
      </c>
      <c r="D23" s="3">
        <v>16</v>
      </c>
      <c r="E23" s="3" t="s">
        <v>69</v>
      </c>
      <c r="F23" s="6">
        <v>0.20443234497298426</v>
      </c>
      <c r="G23" s="6">
        <v>1.4622901497918628</v>
      </c>
      <c r="H23" s="5">
        <v>98.324040492627134</v>
      </c>
      <c r="I23" s="4">
        <v>92.370126080146818</v>
      </c>
      <c r="J23" s="3" t="s">
        <v>21</v>
      </c>
      <c r="L23" s="31"/>
    </row>
    <row r="24" spans="2:12" x14ac:dyDescent="0.25">
      <c r="B24" s="3" t="s">
        <v>65</v>
      </c>
      <c r="C24" s="3">
        <v>3</v>
      </c>
      <c r="D24" s="3">
        <v>17</v>
      </c>
      <c r="E24" s="3" t="s">
        <v>70</v>
      </c>
      <c r="F24" s="6">
        <v>0.33346271543728645</v>
      </c>
      <c r="G24" s="6">
        <v>2.0528865433319252</v>
      </c>
      <c r="H24" s="5">
        <v>97.603357358374836</v>
      </c>
      <c r="I24" s="4">
        <v>102.9338285594196</v>
      </c>
      <c r="J24" s="3" t="s">
        <v>21</v>
      </c>
      <c r="L24" s="31"/>
    </row>
    <row r="25" spans="2:12" x14ac:dyDescent="0.25">
      <c r="B25" s="12" t="s">
        <v>34</v>
      </c>
      <c r="C25" s="12">
        <v>2</v>
      </c>
      <c r="D25" s="12">
        <v>1</v>
      </c>
      <c r="E25" s="12" t="s">
        <v>32</v>
      </c>
      <c r="F25" s="13">
        <v>1.1932068879311801</v>
      </c>
      <c r="G25" s="13">
        <v>5.2105691437495567</v>
      </c>
      <c r="H25" s="14">
        <v>93.589550774538665</v>
      </c>
      <c r="I25" s="15">
        <v>66.731937805833951</v>
      </c>
      <c r="J25" s="12" t="s">
        <v>21</v>
      </c>
      <c r="L25" s="31"/>
    </row>
    <row r="26" spans="2:12" x14ac:dyDescent="0.25">
      <c r="B26" s="12" t="s">
        <v>34</v>
      </c>
      <c r="C26" s="12">
        <v>2</v>
      </c>
      <c r="D26" s="12">
        <v>2</v>
      </c>
      <c r="E26" s="12" t="s">
        <v>31</v>
      </c>
      <c r="F26" s="13">
        <v>0.49810501366060461</v>
      </c>
      <c r="G26" s="13">
        <v>2.4563238458081633</v>
      </c>
      <c r="H26" s="14">
        <v>97.038313322966928</v>
      </c>
      <c r="I26" s="15">
        <v>72.578175643161956</v>
      </c>
      <c r="J26" s="12" t="s">
        <v>21</v>
      </c>
      <c r="L26" s="31"/>
    </row>
    <row r="27" spans="2:12" x14ac:dyDescent="0.25">
      <c r="B27" s="12" t="s">
        <v>34</v>
      </c>
      <c r="C27" s="12">
        <v>2</v>
      </c>
      <c r="D27" s="12">
        <v>3</v>
      </c>
      <c r="E27" s="12" t="s">
        <v>46</v>
      </c>
      <c r="F27" s="13">
        <v>0.40231734792404245</v>
      </c>
      <c r="G27" s="13">
        <v>2.0467339729603253</v>
      </c>
      <c r="H27" s="14">
        <v>97.543149152615996</v>
      </c>
      <c r="I27" s="15">
        <v>77.995264996317445</v>
      </c>
      <c r="J27" s="12" t="s">
        <v>21</v>
      </c>
      <c r="L27" s="31"/>
    </row>
    <row r="28" spans="2:12" x14ac:dyDescent="0.25">
      <c r="B28" s="12" t="s">
        <v>34</v>
      </c>
      <c r="C28" s="12">
        <v>2</v>
      </c>
      <c r="D28" s="12">
        <v>4</v>
      </c>
      <c r="E28" s="12" t="s">
        <v>30</v>
      </c>
      <c r="F28" s="13">
        <v>0.39199790358657471</v>
      </c>
      <c r="G28" s="13">
        <v>1.9267177880090256</v>
      </c>
      <c r="H28" s="14">
        <v>97.674021452904796</v>
      </c>
      <c r="I28" s="15">
        <v>72.628554996010351</v>
      </c>
      <c r="J28" s="12" t="s">
        <v>21</v>
      </c>
      <c r="L28" s="31"/>
    </row>
    <row r="29" spans="2:12" x14ac:dyDescent="0.25">
      <c r="B29" s="12" t="s">
        <v>34</v>
      </c>
      <c r="C29" s="12">
        <v>2</v>
      </c>
      <c r="D29" s="12">
        <v>5</v>
      </c>
      <c r="E29" s="12" t="s">
        <v>29</v>
      </c>
      <c r="F29" s="13">
        <v>0.36447055292326824</v>
      </c>
      <c r="G29" s="13">
        <v>1.7755757952572051</v>
      </c>
      <c r="H29" s="14">
        <v>97.852060038240168</v>
      </c>
      <c r="I29" s="15">
        <v>78.936135793542036</v>
      </c>
      <c r="J29" s="12" t="s">
        <v>21</v>
      </c>
      <c r="L29" s="31"/>
    </row>
    <row r="30" spans="2:12" x14ac:dyDescent="0.25">
      <c r="B30" s="12" t="s">
        <v>34</v>
      </c>
      <c r="C30" s="12">
        <v>2</v>
      </c>
      <c r="D30" s="12">
        <v>6</v>
      </c>
      <c r="E30" s="12" t="s">
        <v>28</v>
      </c>
      <c r="F30" s="13">
        <v>0.24207126780092864</v>
      </c>
      <c r="G30" s="13">
        <v>1.5250586971846714</v>
      </c>
      <c r="H30" s="14">
        <v>98.224810702793192</v>
      </c>
      <c r="I30" s="15">
        <v>80.593322212102194</v>
      </c>
      <c r="J30" s="12" t="s">
        <v>21</v>
      </c>
      <c r="L30" s="31"/>
    </row>
    <row r="31" spans="2:12" x14ac:dyDescent="0.25">
      <c r="B31" s="12" t="s">
        <v>34</v>
      </c>
      <c r="C31" s="12">
        <v>2</v>
      </c>
      <c r="D31" s="12">
        <v>7</v>
      </c>
      <c r="E31" s="12" t="s">
        <v>27</v>
      </c>
      <c r="F31" s="13">
        <v>0.24938960585978379</v>
      </c>
      <c r="G31" s="13">
        <v>1.5043793357361548</v>
      </c>
      <c r="H31" s="14">
        <v>98.238092469867851</v>
      </c>
      <c r="I31" s="15">
        <v>81.385885362167187</v>
      </c>
      <c r="J31" s="12" t="s">
        <v>21</v>
      </c>
      <c r="L31" s="31"/>
    </row>
    <row r="32" spans="2:12" x14ac:dyDescent="0.25">
      <c r="B32" s="12" t="s">
        <v>34</v>
      </c>
      <c r="C32" s="12">
        <v>2</v>
      </c>
      <c r="D32" s="12">
        <v>8</v>
      </c>
      <c r="E32" s="12" t="s">
        <v>26</v>
      </c>
      <c r="F32" s="13">
        <v>0.18510918738322044</v>
      </c>
      <c r="G32" s="13">
        <v>1.4065208259906044</v>
      </c>
      <c r="H32" s="14">
        <v>98.400258785927065</v>
      </c>
      <c r="I32" s="15">
        <v>81.112006991082495</v>
      </c>
      <c r="J32" s="12" t="s">
        <v>21</v>
      </c>
      <c r="L32" s="31"/>
    </row>
    <row r="33" spans="2:12" x14ac:dyDescent="0.25">
      <c r="B33" s="16" t="s">
        <v>34</v>
      </c>
      <c r="C33" s="16">
        <v>2</v>
      </c>
      <c r="D33" s="16">
        <v>9</v>
      </c>
      <c r="E33" s="16" t="s">
        <v>45</v>
      </c>
      <c r="F33" s="17">
        <v>3.2680296238510391</v>
      </c>
      <c r="G33" s="17">
        <v>12.007390726243475</v>
      </c>
      <c r="H33" s="18">
        <v>84.71716454523569</v>
      </c>
      <c r="I33" s="19">
        <v>74.151046697891346</v>
      </c>
      <c r="J33" s="16" t="s">
        <v>21</v>
      </c>
      <c r="L33" s="31"/>
    </row>
    <row r="34" spans="2:12" x14ac:dyDescent="0.25">
      <c r="B34" s="12" t="s">
        <v>34</v>
      </c>
      <c r="C34" s="12">
        <v>2</v>
      </c>
      <c r="D34" s="12">
        <v>10</v>
      </c>
      <c r="E34" s="12" t="s">
        <v>44</v>
      </c>
      <c r="F34" s="13">
        <v>0.2254106743334966</v>
      </c>
      <c r="G34" s="13">
        <v>1.3674634533670522</v>
      </c>
      <c r="H34" s="14">
        <v>98.398839486411887</v>
      </c>
      <c r="I34" s="15">
        <v>82.863858875505969</v>
      </c>
      <c r="J34" s="12" t="s">
        <v>21</v>
      </c>
      <c r="L34" s="31"/>
    </row>
    <row r="35" spans="2:12" x14ac:dyDescent="0.25">
      <c r="B35" s="12" t="s">
        <v>34</v>
      </c>
      <c r="C35" s="12">
        <v>2</v>
      </c>
      <c r="D35" s="12">
        <v>11</v>
      </c>
      <c r="E35" s="12" t="s">
        <v>43</v>
      </c>
      <c r="F35" s="13">
        <v>0.21955238900377974</v>
      </c>
      <c r="G35" s="13">
        <v>1.3826262060490289</v>
      </c>
      <c r="H35" s="14">
        <v>98.389565984323056</v>
      </c>
      <c r="I35" s="15">
        <v>82.554206241307</v>
      </c>
      <c r="J35" s="12" t="s">
        <v>18</v>
      </c>
      <c r="L35" s="31"/>
    </row>
    <row r="36" spans="2:12" x14ac:dyDescent="0.25">
      <c r="B36" s="12" t="s">
        <v>34</v>
      </c>
      <c r="C36" s="12">
        <v>2</v>
      </c>
      <c r="D36" s="12">
        <v>12</v>
      </c>
      <c r="E36" s="12" t="s">
        <v>42</v>
      </c>
      <c r="F36" s="13">
        <v>0.24255205339219341</v>
      </c>
      <c r="G36" s="13">
        <v>1.446499698218928</v>
      </c>
      <c r="H36" s="14">
        <v>98.302033153904233</v>
      </c>
      <c r="I36" s="15">
        <v>89.150944846306828</v>
      </c>
      <c r="J36" s="12" t="s">
        <v>18</v>
      </c>
      <c r="L36" s="31"/>
    </row>
    <row r="37" spans="2:12" x14ac:dyDescent="0.25">
      <c r="B37" s="12" t="s">
        <v>34</v>
      </c>
      <c r="C37" s="12">
        <v>2</v>
      </c>
      <c r="D37" s="12">
        <v>13</v>
      </c>
      <c r="E37" s="12" t="s">
        <v>41</v>
      </c>
      <c r="F37" s="13">
        <v>0.21579074567129222</v>
      </c>
      <c r="G37" s="13">
        <v>1.3765508063839274</v>
      </c>
      <c r="H37" s="14">
        <v>98.398456499558591</v>
      </c>
      <c r="I37" s="15">
        <v>92.019483861703804</v>
      </c>
      <c r="J37" s="12" t="s">
        <v>18</v>
      </c>
      <c r="L37" s="31"/>
    </row>
    <row r="38" spans="2:12" x14ac:dyDescent="0.25">
      <c r="B38" s="3" t="s">
        <v>34</v>
      </c>
      <c r="C38" s="3">
        <v>3</v>
      </c>
      <c r="D38" s="3">
        <v>1</v>
      </c>
      <c r="E38" s="3" t="s">
        <v>71</v>
      </c>
      <c r="F38" s="6">
        <v>0.81464131756617308</v>
      </c>
      <c r="G38" s="6">
        <v>4.9756941173731226</v>
      </c>
      <c r="H38" s="5">
        <v>94.203208397674501</v>
      </c>
      <c r="I38" s="4">
        <v>64.561673861941742</v>
      </c>
      <c r="J38" s="3" t="s">
        <v>18</v>
      </c>
      <c r="L38" s="31"/>
    </row>
    <row r="39" spans="2:12" x14ac:dyDescent="0.25">
      <c r="B39" s="7" t="s">
        <v>34</v>
      </c>
      <c r="C39" s="7">
        <v>3</v>
      </c>
      <c r="D39" s="7">
        <v>2</v>
      </c>
      <c r="E39" s="7" t="s">
        <v>72</v>
      </c>
      <c r="F39" s="10">
        <v>4.7896096767156848</v>
      </c>
      <c r="G39" s="10">
        <v>18.43346336257882</v>
      </c>
      <c r="H39" s="9">
        <v>76.770987058181348</v>
      </c>
      <c r="I39" s="8">
        <v>59.399025241513364</v>
      </c>
      <c r="J39" s="7" t="s">
        <v>18</v>
      </c>
      <c r="L39" s="31"/>
    </row>
    <row r="40" spans="2:12" x14ac:dyDescent="0.25">
      <c r="B40" s="7" t="s">
        <v>34</v>
      </c>
      <c r="C40" s="7">
        <v>3</v>
      </c>
      <c r="D40" s="7">
        <v>3</v>
      </c>
      <c r="E40" s="7" t="s">
        <v>73</v>
      </c>
      <c r="F40" s="10">
        <v>21.838419415490456</v>
      </c>
      <c r="G40" s="10">
        <v>77.55343852079055</v>
      </c>
      <c r="H40" s="9">
        <v>0.60814206371899182</v>
      </c>
      <c r="I40" s="7" t="s">
        <v>1</v>
      </c>
      <c r="J40" s="7" t="s">
        <v>1</v>
      </c>
      <c r="L40" s="31"/>
    </row>
    <row r="41" spans="2:12" x14ac:dyDescent="0.25">
      <c r="B41" s="3" t="s">
        <v>34</v>
      </c>
      <c r="C41" s="3">
        <v>3</v>
      </c>
      <c r="D41" s="3">
        <v>4</v>
      </c>
      <c r="E41" s="3" t="s">
        <v>74</v>
      </c>
      <c r="F41" s="6">
        <v>0.51167802762447334</v>
      </c>
      <c r="G41" s="6">
        <v>2.9530985686318854</v>
      </c>
      <c r="H41" s="5">
        <v>96.527343562118219</v>
      </c>
      <c r="I41" s="4">
        <v>78.798416254168899</v>
      </c>
      <c r="J41" s="3" t="s">
        <v>21</v>
      </c>
      <c r="L41" s="31"/>
    </row>
    <row r="42" spans="2:12" x14ac:dyDescent="0.25">
      <c r="B42" s="3" t="s">
        <v>34</v>
      </c>
      <c r="C42" s="3">
        <v>3</v>
      </c>
      <c r="D42" s="3">
        <v>5</v>
      </c>
      <c r="E42" s="3" t="s">
        <v>75</v>
      </c>
      <c r="F42" s="6">
        <v>1.1081382548280563</v>
      </c>
      <c r="G42" s="6">
        <v>5.9259359550245838</v>
      </c>
      <c r="H42" s="5">
        <v>92.958322961895249</v>
      </c>
      <c r="I42" s="4">
        <v>76.028282521097836</v>
      </c>
      <c r="J42" s="3" t="s">
        <v>21</v>
      </c>
      <c r="L42" s="31"/>
    </row>
    <row r="43" spans="2:12" x14ac:dyDescent="0.25">
      <c r="B43" s="12" t="s">
        <v>34</v>
      </c>
      <c r="C43" s="12">
        <v>4</v>
      </c>
      <c r="D43" s="12">
        <v>1</v>
      </c>
      <c r="E43" s="12" t="s">
        <v>76</v>
      </c>
      <c r="F43" s="13">
        <v>0.43919347381266471</v>
      </c>
      <c r="G43" s="13">
        <v>3.8842358702631663</v>
      </c>
      <c r="H43" s="14">
        <v>95.670578930496973</v>
      </c>
      <c r="I43" s="15">
        <v>59.917254271850574</v>
      </c>
      <c r="J43" s="12" t="s">
        <v>21</v>
      </c>
      <c r="L43" s="31"/>
    </row>
    <row r="44" spans="2:12" x14ac:dyDescent="0.25">
      <c r="B44" s="12" t="s">
        <v>34</v>
      </c>
      <c r="C44" s="12">
        <v>4</v>
      </c>
      <c r="D44" s="12">
        <v>2</v>
      </c>
      <c r="E44" s="12" t="s">
        <v>77</v>
      </c>
      <c r="F44" s="13">
        <v>0.41121954213465906</v>
      </c>
      <c r="G44" s="13">
        <v>3.1949303381820409</v>
      </c>
      <c r="H44" s="14">
        <v>96.387507927739918</v>
      </c>
      <c r="I44" s="15">
        <v>63.421919433703621</v>
      </c>
      <c r="J44" s="12" t="s">
        <v>21</v>
      </c>
      <c r="L44" s="31"/>
    </row>
    <row r="45" spans="2:12" x14ac:dyDescent="0.25">
      <c r="B45" s="12" t="s">
        <v>34</v>
      </c>
      <c r="C45" s="12">
        <v>4</v>
      </c>
      <c r="D45" s="12">
        <v>3</v>
      </c>
      <c r="E45" s="12" t="s">
        <v>78</v>
      </c>
      <c r="F45" s="13">
        <v>0.29866942769959831</v>
      </c>
      <c r="G45" s="13">
        <v>2.3055288688890991</v>
      </c>
      <c r="H45" s="14">
        <v>97.389031863050121</v>
      </c>
      <c r="I45" s="15">
        <v>67.698403611908944</v>
      </c>
      <c r="J45" s="12" t="s">
        <v>18</v>
      </c>
      <c r="L45" s="31"/>
    </row>
    <row r="46" spans="2:12" x14ac:dyDescent="0.25">
      <c r="B46" s="16" t="s">
        <v>34</v>
      </c>
      <c r="C46" s="16">
        <v>4</v>
      </c>
      <c r="D46" s="16">
        <v>4</v>
      </c>
      <c r="E46" s="16" t="s">
        <v>79</v>
      </c>
      <c r="F46" s="17">
        <v>0.94472933744261278</v>
      </c>
      <c r="G46" s="17">
        <v>4.7201299282581166</v>
      </c>
      <c r="H46" s="18">
        <v>94.328320353295737</v>
      </c>
      <c r="I46" s="19">
        <v>68.203810035338094</v>
      </c>
      <c r="J46" s="16" t="s">
        <v>18</v>
      </c>
      <c r="L46" s="31"/>
    </row>
    <row r="47" spans="2:12" x14ac:dyDescent="0.25">
      <c r="B47" s="12" t="s">
        <v>34</v>
      </c>
      <c r="C47" s="12">
        <v>4</v>
      </c>
      <c r="D47" s="12">
        <v>5</v>
      </c>
      <c r="E47" s="12" t="s">
        <v>80</v>
      </c>
      <c r="F47" s="13">
        <v>0.34071810209335629</v>
      </c>
      <c r="G47" s="13">
        <v>1.9744428724955694</v>
      </c>
      <c r="H47" s="14">
        <v>97.677645361067448</v>
      </c>
      <c r="I47" s="15">
        <v>71.936643436217267</v>
      </c>
      <c r="J47" s="12" t="s">
        <v>18</v>
      </c>
      <c r="L47" s="31"/>
    </row>
    <row r="48" spans="2:12" x14ac:dyDescent="0.25">
      <c r="B48" s="12" t="s">
        <v>34</v>
      </c>
      <c r="C48" s="12">
        <v>4</v>
      </c>
      <c r="D48" s="12">
        <v>6</v>
      </c>
      <c r="E48" s="12" t="s">
        <v>81</v>
      </c>
      <c r="F48" s="13">
        <v>0.33763573652212714</v>
      </c>
      <c r="G48" s="13">
        <v>1.8871215777594896</v>
      </c>
      <c r="H48" s="14">
        <v>97.767751560026909</v>
      </c>
      <c r="I48" s="15">
        <v>74.911256914576541</v>
      </c>
      <c r="J48" s="12" t="s">
        <v>18</v>
      </c>
      <c r="L48" s="31"/>
    </row>
    <row r="49" spans="2:12" x14ac:dyDescent="0.25">
      <c r="B49" s="12" t="s">
        <v>34</v>
      </c>
      <c r="C49" s="12">
        <v>4</v>
      </c>
      <c r="D49" s="12">
        <v>7</v>
      </c>
      <c r="E49" s="12" t="s">
        <v>82</v>
      </c>
      <c r="F49" s="13">
        <v>0.62259066483148495</v>
      </c>
      <c r="G49" s="13">
        <v>2.9435681627616321</v>
      </c>
      <c r="H49" s="14">
        <v>96.426352787314045</v>
      </c>
      <c r="I49" s="15">
        <v>74.883850928401543</v>
      </c>
      <c r="J49" s="12" t="s">
        <v>18</v>
      </c>
      <c r="L49" s="31"/>
    </row>
    <row r="50" spans="2:12" x14ac:dyDescent="0.25">
      <c r="B50" s="12" t="s">
        <v>34</v>
      </c>
      <c r="C50" s="12">
        <v>4</v>
      </c>
      <c r="D50" s="12">
        <v>8</v>
      </c>
      <c r="E50" s="12" t="s">
        <v>83</v>
      </c>
      <c r="F50" s="13">
        <v>1.1227794801520734</v>
      </c>
      <c r="G50" s="13">
        <v>4.7310825011787649</v>
      </c>
      <c r="H50" s="14">
        <v>94.138330951835528</v>
      </c>
      <c r="I50" s="15">
        <v>78.070668336283248</v>
      </c>
      <c r="J50" s="12" t="s">
        <v>18</v>
      </c>
      <c r="L50" s="31"/>
    </row>
    <row r="51" spans="2:12" x14ac:dyDescent="0.25">
      <c r="B51" s="12" t="s">
        <v>34</v>
      </c>
      <c r="C51" s="12">
        <v>4</v>
      </c>
      <c r="D51" s="12">
        <v>9</v>
      </c>
      <c r="E51" s="12" t="s">
        <v>84</v>
      </c>
      <c r="F51" s="13">
        <v>1.1087575128578389</v>
      </c>
      <c r="G51" s="13">
        <v>4.6557685274950593</v>
      </c>
      <c r="H51" s="14">
        <v>94.227977563488906</v>
      </c>
      <c r="I51" s="15">
        <v>74.963961581982716</v>
      </c>
      <c r="J51" s="12" t="s">
        <v>18</v>
      </c>
      <c r="L51" s="31"/>
    </row>
    <row r="52" spans="2:12" x14ac:dyDescent="0.25">
      <c r="B52" s="12" t="s">
        <v>34</v>
      </c>
      <c r="C52" s="12">
        <v>4</v>
      </c>
      <c r="D52" s="12">
        <v>10</v>
      </c>
      <c r="E52" s="12" t="s">
        <v>85</v>
      </c>
      <c r="F52" s="13">
        <v>0.25525192981178713</v>
      </c>
      <c r="G52" s="13">
        <v>1.6529686183730825</v>
      </c>
      <c r="H52" s="14">
        <v>98.084093577541879</v>
      </c>
      <c r="I52" s="15">
        <v>76.858742732550795</v>
      </c>
      <c r="J52" s="12" t="s">
        <v>18</v>
      </c>
      <c r="L52" s="31"/>
    </row>
    <row r="53" spans="2:12" x14ac:dyDescent="0.25">
      <c r="B53" s="3" t="s">
        <v>34</v>
      </c>
      <c r="C53" s="3">
        <v>5</v>
      </c>
      <c r="D53" s="3">
        <v>1</v>
      </c>
      <c r="E53" s="3" t="s">
        <v>24</v>
      </c>
      <c r="F53" s="6">
        <v>1.1061327768866613</v>
      </c>
      <c r="G53" s="6">
        <v>5.2260483348040818</v>
      </c>
      <c r="H53" s="5">
        <v>93.661285840349862</v>
      </c>
      <c r="I53" s="4">
        <v>65.330479593975952</v>
      </c>
      <c r="J53" s="3" t="s">
        <v>21</v>
      </c>
      <c r="L53" s="31"/>
    </row>
    <row r="54" spans="2:12" x14ac:dyDescent="0.25">
      <c r="B54" s="3" t="s">
        <v>34</v>
      </c>
      <c r="C54" s="3">
        <v>5</v>
      </c>
      <c r="D54" s="3">
        <v>2</v>
      </c>
      <c r="E54" s="3" t="s">
        <v>23</v>
      </c>
      <c r="F54" s="6">
        <v>0.49775156970036227</v>
      </c>
      <c r="G54" s="6">
        <v>2.4763506945563858</v>
      </c>
      <c r="H54" s="5">
        <v>97.019254535205548</v>
      </c>
      <c r="I54" s="4">
        <v>66.432005377084664</v>
      </c>
      <c r="J54" s="3" t="s">
        <v>21</v>
      </c>
      <c r="L54" s="31"/>
    </row>
    <row r="55" spans="2:12" x14ac:dyDescent="0.25">
      <c r="B55" s="3" t="s">
        <v>34</v>
      </c>
      <c r="C55" s="3">
        <v>5</v>
      </c>
      <c r="D55" s="3">
        <v>3</v>
      </c>
      <c r="E55" s="3" t="s">
        <v>22</v>
      </c>
      <c r="F55" s="6">
        <v>0.35372266544502878</v>
      </c>
      <c r="G55" s="6">
        <v>1.8392798834245503</v>
      </c>
      <c r="H55" s="5">
        <v>97.799882059954484</v>
      </c>
      <c r="I55" s="4">
        <v>71.15391175940232</v>
      </c>
      <c r="J55" s="3" t="s">
        <v>18</v>
      </c>
      <c r="L55" s="31"/>
    </row>
    <row r="56" spans="2:12" x14ac:dyDescent="0.25">
      <c r="B56" s="3" t="s">
        <v>34</v>
      </c>
      <c r="C56" s="3">
        <v>5</v>
      </c>
      <c r="D56" s="3">
        <v>4</v>
      </c>
      <c r="E56" s="3" t="s">
        <v>20</v>
      </c>
      <c r="F56" s="6">
        <v>0.38047103070854604</v>
      </c>
      <c r="G56" s="6">
        <v>1.9725466705629595</v>
      </c>
      <c r="H56" s="5">
        <v>97.63970102102931</v>
      </c>
      <c r="I56" s="4">
        <v>72.812776991939145</v>
      </c>
      <c r="J56" s="3" t="s">
        <v>18</v>
      </c>
      <c r="L56" s="31"/>
    </row>
    <row r="57" spans="2:12" x14ac:dyDescent="0.25">
      <c r="B57" s="3" t="s">
        <v>34</v>
      </c>
      <c r="C57" s="3">
        <v>5</v>
      </c>
      <c r="D57" s="3">
        <v>5</v>
      </c>
      <c r="E57" s="3" t="s">
        <v>40</v>
      </c>
      <c r="F57" s="6">
        <v>0.58207138928706403</v>
      </c>
      <c r="G57" s="6">
        <v>3.014457060394498</v>
      </c>
      <c r="H57" s="5">
        <v>96.396222238761382</v>
      </c>
      <c r="I57" s="4">
        <v>72.493115570457988</v>
      </c>
      <c r="J57" s="3" t="s">
        <v>18</v>
      </c>
      <c r="L57" s="31"/>
    </row>
    <row r="58" spans="2:12" x14ac:dyDescent="0.25">
      <c r="B58" s="12" t="s">
        <v>34</v>
      </c>
      <c r="C58" s="12">
        <v>7</v>
      </c>
      <c r="D58" s="12">
        <v>1</v>
      </c>
      <c r="E58" s="12" t="s">
        <v>39</v>
      </c>
      <c r="F58" s="13">
        <v>0.61546730091818747</v>
      </c>
      <c r="G58" s="13">
        <v>2.5918212437493171</v>
      </c>
      <c r="H58" s="14">
        <v>96.788098960082863</v>
      </c>
      <c r="I58" s="15">
        <v>46.124952496312517</v>
      </c>
      <c r="J58" s="12" t="s">
        <v>21</v>
      </c>
      <c r="L58" s="31"/>
    </row>
    <row r="59" spans="2:12" x14ac:dyDescent="0.25">
      <c r="B59" s="12" t="s">
        <v>34</v>
      </c>
      <c r="C59" s="12">
        <v>7</v>
      </c>
      <c r="D59" s="12">
        <v>2</v>
      </c>
      <c r="E59" s="12" t="s">
        <v>38</v>
      </c>
      <c r="F59" s="13">
        <v>0.53242881088591443</v>
      </c>
      <c r="G59" s="13">
        <v>2.353307654653066</v>
      </c>
      <c r="H59" s="14">
        <v>97.10951676943084</v>
      </c>
      <c r="I59" s="15">
        <v>47.46765030186458</v>
      </c>
      <c r="J59" s="12" t="s">
        <v>21</v>
      </c>
      <c r="L59" s="31"/>
    </row>
    <row r="60" spans="2:12" x14ac:dyDescent="0.25">
      <c r="B60" s="12" t="s">
        <v>34</v>
      </c>
      <c r="C60" s="12">
        <v>7</v>
      </c>
      <c r="D60" s="12">
        <v>3</v>
      </c>
      <c r="E60" s="12" t="s">
        <v>37</v>
      </c>
      <c r="F60" s="13">
        <v>0.49331199773677648</v>
      </c>
      <c r="G60" s="13">
        <v>2.1871933376358155</v>
      </c>
      <c r="H60" s="14">
        <v>97.315074306224744</v>
      </c>
      <c r="I60" s="15">
        <v>44.203584026592871</v>
      </c>
      <c r="J60" s="12" t="s">
        <v>21</v>
      </c>
      <c r="L60" s="31"/>
    </row>
    <row r="61" spans="2:12" x14ac:dyDescent="0.25">
      <c r="B61" s="12" t="s">
        <v>34</v>
      </c>
      <c r="C61" s="12">
        <v>7</v>
      </c>
      <c r="D61" s="12">
        <v>4</v>
      </c>
      <c r="E61" s="12" t="s">
        <v>36</v>
      </c>
      <c r="F61" s="13">
        <v>0.401946307478664</v>
      </c>
      <c r="G61" s="13">
        <v>1.7722577889923585</v>
      </c>
      <c r="H61" s="14">
        <v>97.820909612409622</v>
      </c>
      <c r="I61" s="15">
        <v>48.862911193613421</v>
      </c>
      <c r="J61" s="12" t="s">
        <v>18</v>
      </c>
      <c r="L61" s="31"/>
    </row>
    <row r="62" spans="2:12" x14ac:dyDescent="0.25">
      <c r="B62" s="20" t="s">
        <v>34</v>
      </c>
      <c r="C62" s="20">
        <v>7</v>
      </c>
      <c r="D62" s="20">
        <v>5</v>
      </c>
      <c r="E62" s="20" t="s">
        <v>35</v>
      </c>
      <c r="F62" s="21">
        <v>1.1228564443461355</v>
      </c>
      <c r="G62" s="21">
        <v>4.401492485185746</v>
      </c>
      <c r="H62" s="22">
        <v>94.470703284165907</v>
      </c>
      <c r="I62" s="23">
        <v>49.47786302199146</v>
      </c>
      <c r="J62" s="20" t="s">
        <v>18</v>
      </c>
      <c r="L62" s="31"/>
    </row>
    <row r="63" spans="2:12" x14ac:dyDescent="0.25">
      <c r="B63" s="16" t="s">
        <v>34</v>
      </c>
      <c r="C63" s="16">
        <v>7</v>
      </c>
      <c r="D63" s="16">
        <v>6</v>
      </c>
      <c r="E63" s="16" t="s">
        <v>86</v>
      </c>
      <c r="F63" s="17">
        <v>6.6878571279958088</v>
      </c>
      <c r="G63" s="17">
        <v>24.469403079646753</v>
      </c>
      <c r="H63" s="18">
        <v>68.839429767901095</v>
      </c>
      <c r="I63" s="19">
        <v>33.100244563521265</v>
      </c>
      <c r="J63" s="16" t="s">
        <v>18</v>
      </c>
      <c r="L63" s="31"/>
    </row>
    <row r="64" spans="2:12" x14ac:dyDescent="0.25">
      <c r="B64" s="12" t="s">
        <v>34</v>
      </c>
      <c r="C64" s="12">
        <v>7</v>
      </c>
      <c r="D64" s="12">
        <v>7</v>
      </c>
      <c r="E64" s="12" t="s">
        <v>33</v>
      </c>
      <c r="F64" s="13">
        <v>0.30635375950502075</v>
      </c>
      <c r="G64" s="13">
        <v>1.7330287586316648</v>
      </c>
      <c r="H64" s="14">
        <v>97.955280308352755</v>
      </c>
      <c r="I64" s="15">
        <v>53.371735105404312</v>
      </c>
      <c r="J64" s="12" t="s">
        <v>18</v>
      </c>
      <c r="L64" s="31"/>
    </row>
    <row r="65" spans="2:12" x14ac:dyDescent="0.25">
      <c r="B65" s="3" t="s">
        <v>87</v>
      </c>
      <c r="C65" s="3">
        <v>1</v>
      </c>
      <c r="D65" s="3">
        <v>1</v>
      </c>
      <c r="E65" s="3" t="s">
        <v>6</v>
      </c>
      <c r="F65" s="6">
        <v>0.82949300896094635</v>
      </c>
      <c r="G65" s="6">
        <v>4.1891656802917163</v>
      </c>
      <c r="H65" s="5">
        <v>94.972557741309387</v>
      </c>
      <c r="I65" s="4">
        <v>87.835694379538879</v>
      </c>
      <c r="J65" s="3" t="s">
        <v>18</v>
      </c>
      <c r="L65" s="31"/>
    </row>
    <row r="66" spans="2:12" x14ac:dyDescent="0.25">
      <c r="B66" s="3" t="s">
        <v>87</v>
      </c>
      <c r="C66" s="3">
        <v>1</v>
      </c>
      <c r="D66" s="3">
        <v>2</v>
      </c>
      <c r="E66" s="3" t="s">
        <v>5</v>
      </c>
      <c r="F66" s="6">
        <v>0.47570540898441482</v>
      </c>
      <c r="G66" s="6">
        <v>2.807290075039897</v>
      </c>
      <c r="H66" s="5">
        <v>96.708006519303254</v>
      </c>
      <c r="I66" s="4">
        <v>89.979966724389669</v>
      </c>
      <c r="J66" s="3" t="s">
        <v>18</v>
      </c>
      <c r="L66" s="31"/>
    </row>
    <row r="67" spans="2:12" x14ac:dyDescent="0.25">
      <c r="B67" s="3" t="s">
        <v>87</v>
      </c>
      <c r="C67" s="3">
        <v>1</v>
      </c>
      <c r="D67" s="3">
        <v>3</v>
      </c>
      <c r="E67" s="3" t="s">
        <v>4</v>
      </c>
      <c r="F67" s="6">
        <v>0.25404200342926875</v>
      </c>
      <c r="G67" s="6">
        <v>1.9502687851321088</v>
      </c>
      <c r="H67" s="5">
        <v>97.786314967769655</v>
      </c>
      <c r="I67" s="4">
        <v>93.742436689767075</v>
      </c>
      <c r="J67" s="3" t="s">
        <v>18</v>
      </c>
      <c r="L67" s="31"/>
    </row>
    <row r="68" spans="2:12" x14ac:dyDescent="0.25">
      <c r="B68" s="3" t="s">
        <v>87</v>
      </c>
      <c r="C68" s="3">
        <v>1</v>
      </c>
      <c r="D68" s="3">
        <v>4</v>
      </c>
      <c r="E68" s="3" t="s">
        <v>2</v>
      </c>
      <c r="F68" s="6">
        <v>0.22628136379243838</v>
      </c>
      <c r="G68" s="6">
        <v>1.7525996074624526</v>
      </c>
      <c r="H68" s="5">
        <v>98.01162352003594</v>
      </c>
      <c r="I68" s="4">
        <v>94.955087091618935</v>
      </c>
      <c r="J68" s="3" t="s">
        <v>18</v>
      </c>
      <c r="L68" s="31"/>
    </row>
    <row r="69" spans="2:12" x14ac:dyDescent="0.25">
      <c r="B69" s="3" t="s">
        <v>87</v>
      </c>
      <c r="C69" s="3">
        <v>1</v>
      </c>
      <c r="D69" s="3">
        <v>5</v>
      </c>
      <c r="E69" s="3" t="s">
        <v>24</v>
      </c>
      <c r="F69" s="6">
        <v>0.225433609041679</v>
      </c>
      <c r="G69" s="6">
        <v>1.6801056529927831</v>
      </c>
      <c r="H69" s="5">
        <v>98.084828267414281</v>
      </c>
      <c r="I69" s="4">
        <v>96.324705512561508</v>
      </c>
      <c r="J69" s="3" t="s">
        <v>18</v>
      </c>
      <c r="L69" s="31"/>
    </row>
    <row r="70" spans="2:12" x14ac:dyDescent="0.25">
      <c r="B70" s="3" t="s">
        <v>87</v>
      </c>
      <c r="C70" s="3">
        <v>1</v>
      </c>
      <c r="D70" s="3">
        <v>6</v>
      </c>
      <c r="E70" s="3" t="s">
        <v>23</v>
      </c>
      <c r="F70" s="6">
        <v>0.19898169183257591</v>
      </c>
      <c r="G70" s="6">
        <v>1.526873049848954</v>
      </c>
      <c r="H70" s="5">
        <v>98.264297179661767</v>
      </c>
      <c r="I70" s="4">
        <v>98.480786566884007</v>
      </c>
      <c r="J70" s="3" t="s">
        <v>18</v>
      </c>
      <c r="L70" s="31"/>
    </row>
    <row r="71" spans="2:12" x14ac:dyDescent="0.25">
      <c r="B71" s="3" t="s">
        <v>87</v>
      </c>
      <c r="C71" s="3">
        <v>1</v>
      </c>
      <c r="D71" s="3">
        <v>7</v>
      </c>
      <c r="E71" s="3" t="s">
        <v>22</v>
      </c>
      <c r="F71" s="6">
        <v>0.19828590048321137</v>
      </c>
      <c r="G71" s="6">
        <v>1.4510654814979469</v>
      </c>
      <c r="H71" s="5">
        <v>98.340544877866833</v>
      </c>
      <c r="I71" s="4">
        <v>101.03740152010772</v>
      </c>
      <c r="J71" s="3" t="s">
        <v>18</v>
      </c>
      <c r="L71" s="31"/>
    </row>
    <row r="72" spans="2:12" x14ac:dyDescent="0.25">
      <c r="B72" s="3" t="s">
        <v>87</v>
      </c>
      <c r="C72" s="3">
        <v>1</v>
      </c>
      <c r="D72" s="3">
        <v>8</v>
      </c>
      <c r="E72" s="3" t="s">
        <v>20</v>
      </c>
      <c r="F72" s="6">
        <v>0.18083258581358705</v>
      </c>
      <c r="G72" s="6">
        <v>1.3023641781818305</v>
      </c>
      <c r="H72" s="5">
        <v>98.506808309059934</v>
      </c>
      <c r="I72" s="4">
        <v>99.94926944643224</v>
      </c>
      <c r="J72" s="3" t="s">
        <v>18</v>
      </c>
      <c r="L72" s="31"/>
    </row>
    <row r="73" spans="2:12" x14ac:dyDescent="0.25">
      <c r="B73" s="3" t="s">
        <v>87</v>
      </c>
      <c r="C73" s="3">
        <v>1</v>
      </c>
      <c r="D73" s="3">
        <v>9</v>
      </c>
      <c r="E73" s="3" t="s">
        <v>40</v>
      </c>
      <c r="F73" s="6">
        <v>0.15451803327226632</v>
      </c>
      <c r="G73" s="6">
        <v>1.2360601518431975</v>
      </c>
      <c r="H73" s="5">
        <v>98.599496323362416</v>
      </c>
      <c r="I73" s="4">
        <v>99.254915221161824</v>
      </c>
      <c r="J73" s="3" t="s">
        <v>18</v>
      </c>
      <c r="L73" s="31"/>
    </row>
    <row r="74" spans="2:12" x14ac:dyDescent="0.25">
      <c r="B74" s="3" t="s">
        <v>87</v>
      </c>
      <c r="C74" s="3">
        <v>1</v>
      </c>
      <c r="D74" s="3">
        <v>10</v>
      </c>
      <c r="E74" s="3" t="s">
        <v>39</v>
      </c>
      <c r="F74" s="6">
        <v>0.15158160787417718</v>
      </c>
      <c r="G74" s="6">
        <v>1.1859328234679249</v>
      </c>
      <c r="H74" s="5">
        <v>98.651898383185525</v>
      </c>
      <c r="I74" s="4">
        <v>105.87185472364925</v>
      </c>
      <c r="J74" s="3" t="s">
        <v>18</v>
      </c>
      <c r="L74" s="31"/>
    </row>
    <row r="75" spans="2:12" x14ac:dyDescent="0.25">
      <c r="B75" s="3" t="s">
        <v>87</v>
      </c>
      <c r="C75" s="3">
        <v>1</v>
      </c>
      <c r="D75" s="3">
        <v>11</v>
      </c>
      <c r="E75" s="3" t="s">
        <v>38</v>
      </c>
      <c r="F75" s="6">
        <v>0.19795959732450505</v>
      </c>
      <c r="G75" s="6">
        <v>1.277954192284305</v>
      </c>
      <c r="H75" s="5">
        <v>98.513445037497448</v>
      </c>
      <c r="I75" s="4">
        <v>106.41172893723395</v>
      </c>
      <c r="J75" s="3" t="s">
        <v>18</v>
      </c>
      <c r="L75" s="31"/>
    </row>
    <row r="76" spans="2:12" x14ac:dyDescent="0.25">
      <c r="B76" s="3" t="s">
        <v>87</v>
      </c>
      <c r="C76" s="3">
        <v>1</v>
      </c>
      <c r="D76" s="3">
        <v>12</v>
      </c>
      <c r="E76" s="3" t="s">
        <v>37</v>
      </c>
      <c r="F76" s="6">
        <v>0.18090695476395363</v>
      </c>
      <c r="G76" s="6">
        <v>1.2226027078504988</v>
      </c>
      <c r="H76" s="5">
        <v>98.58591345742974</v>
      </c>
      <c r="I76" s="4">
        <v>105.76879955797104</v>
      </c>
      <c r="J76" s="3" t="s">
        <v>18</v>
      </c>
      <c r="L76" s="31"/>
    </row>
    <row r="77" spans="2:12" x14ac:dyDescent="0.25">
      <c r="B77" s="3" t="s">
        <v>87</v>
      </c>
      <c r="C77" s="3">
        <v>1</v>
      </c>
      <c r="D77" s="3">
        <v>13</v>
      </c>
      <c r="E77" s="3" t="s">
        <v>36</v>
      </c>
      <c r="F77" s="6">
        <v>0.1611924850366713</v>
      </c>
      <c r="G77" s="6">
        <v>1.2196332446774667</v>
      </c>
      <c r="H77" s="5">
        <v>98.608654339683468</v>
      </c>
      <c r="I77" s="4">
        <v>105.19930602393285</v>
      </c>
      <c r="J77" s="3" t="s">
        <v>18</v>
      </c>
      <c r="L77" s="31"/>
    </row>
    <row r="78" spans="2:12" x14ac:dyDescent="0.25">
      <c r="B78" s="3" t="s">
        <v>87</v>
      </c>
      <c r="C78" s="3">
        <v>1</v>
      </c>
      <c r="D78" s="3">
        <v>14</v>
      </c>
      <c r="E78" s="3" t="s">
        <v>35</v>
      </c>
      <c r="F78" s="6">
        <v>0.13020245613913259</v>
      </c>
      <c r="G78" s="6">
        <v>1.1455212091120888</v>
      </c>
      <c r="H78" s="5">
        <v>98.713686534982784</v>
      </c>
      <c r="I78" s="4">
        <v>105.89799765982787</v>
      </c>
      <c r="J78" s="3" t="s">
        <v>18</v>
      </c>
      <c r="L78" s="31"/>
    </row>
    <row r="79" spans="2:12" x14ac:dyDescent="0.25">
      <c r="B79" s="3" t="s">
        <v>87</v>
      </c>
      <c r="C79" s="3">
        <v>1</v>
      </c>
      <c r="D79" s="3">
        <v>15</v>
      </c>
      <c r="E79" s="3" t="s">
        <v>86</v>
      </c>
      <c r="F79" s="6">
        <v>0.13107121885747838</v>
      </c>
      <c r="G79" s="6">
        <v>1.1180374968542908</v>
      </c>
      <c r="H79" s="5">
        <v>98.739881301904191</v>
      </c>
      <c r="I79" s="4">
        <v>110.09982384028184</v>
      </c>
      <c r="J79" s="3" t="s">
        <v>18</v>
      </c>
      <c r="L79" s="31"/>
    </row>
    <row r="80" spans="2:12" x14ac:dyDescent="0.25">
      <c r="B80" s="3" t="s">
        <v>87</v>
      </c>
      <c r="C80" s="3">
        <v>1</v>
      </c>
      <c r="D80" s="3">
        <v>16</v>
      </c>
      <c r="E80" s="3" t="s">
        <v>33</v>
      </c>
      <c r="F80" s="6">
        <v>0.14495736803805997</v>
      </c>
      <c r="G80" s="6">
        <v>1.0623442312282623</v>
      </c>
      <c r="H80" s="5">
        <v>98.781101811290625</v>
      </c>
      <c r="I80" s="4">
        <v>115.965894430448</v>
      </c>
      <c r="J80" s="3" t="s">
        <v>18</v>
      </c>
      <c r="L80" s="31"/>
    </row>
    <row r="81" spans="2:12" x14ac:dyDescent="0.25">
      <c r="B81" s="3" t="s">
        <v>87</v>
      </c>
      <c r="C81" s="3">
        <v>1</v>
      </c>
      <c r="D81" s="3">
        <v>17</v>
      </c>
      <c r="E81" s="3" t="s">
        <v>88</v>
      </c>
      <c r="F81" s="6">
        <v>1.8858670939523206</v>
      </c>
      <c r="G81" s="6">
        <v>7.3675378385986203</v>
      </c>
      <c r="H81" s="5">
        <v>90.734252863607836</v>
      </c>
      <c r="I81" s="4">
        <v>123.42203841240287</v>
      </c>
      <c r="J81" s="3" t="s">
        <v>18</v>
      </c>
      <c r="L81" s="31"/>
    </row>
    <row r="82" spans="2:12" x14ac:dyDescent="0.25">
      <c r="B82" s="12" t="s">
        <v>87</v>
      </c>
      <c r="C82" s="12">
        <v>2</v>
      </c>
      <c r="D82" s="12">
        <v>1</v>
      </c>
      <c r="E82" s="12" t="s">
        <v>66</v>
      </c>
      <c r="F82" s="13">
        <v>0.41444072212124178</v>
      </c>
      <c r="G82" s="13">
        <v>2.7114026536806302</v>
      </c>
      <c r="H82" s="14">
        <v>96.865728187162389</v>
      </c>
      <c r="I82" s="15">
        <v>84.284370357442356</v>
      </c>
      <c r="J82" s="12" t="s">
        <v>21</v>
      </c>
      <c r="L82" s="31"/>
    </row>
    <row r="83" spans="2:12" x14ac:dyDescent="0.25">
      <c r="B83" s="12" t="s">
        <v>87</v>
      </c>
      <c r="C83" s="12">
        <v>2</v>
      </c>
      <c r="D83" s="12">
        <v>2</v>
      </c>
      <c r="E83" s="12" t="s">
        <v>67</v>
      </c>
      <c r="F83" s="13">
        <v>0.24738982408877369</v>
      </c>
      <c r="G83" s="13">
        <v>1.6678339485377982</v>
      </c>
      <c r="H83" s="14">
        <v>98.075648395932916</v>
      </c>
      <c r="I83" s="15">
        <v>91.278314405168217</v>
      </c>
      <c r="J83" s="12" t="s">
        <v>18</v>
      </c>
      <c r="L83" s="31"/>
    </row>
    <row r="84" spans="2:12" x14ac:dyDescent="0.25">
      <c r="B84" s="12" t="s">
        <v>87</v>
      </c>
      <c r="C84" s="12">
        <v>2</v>
      </c>
      <c r="D84" s="12">
        <v>3</v>
      </c>
      <c r="E84" s="12" t="s">
        <v>68</v>
      </c>
      <c r="F84" s="13">
        <v>0.25384898523868149</v>
      </c>
      <c r="G84" s="13">
        <v>1.4768087797902363</v>
      </c>
      <c r="H84" s="14">
        <v>98.259865206188834</v>
      </c>
      <c r="I84" s="15">
        <v>94.770287822441105</v>
      </c>
      <c r="J84" s="12" t="s">
        <v>18</v>
      </c>
      <c r="L84" s="31"/>
    </row>
    <row r="85" spans="2:12" x14ac:dyDescent="0.25">
      <c r="B85" s="12" t="s">
        <v>87</v>
      </c>
      <c r="C85" s="12">
        <v>2</v>
      </c>
      <c r="D85" s="12">
        <v>4</v>
      </c>
      <c r="E85" s="12" t="s">
        <v>69</v>
      </c>
      <c r="F85" s="13">
        <v>0.28513865087626949</v>
      </c>
      <c r="G85" s="13">
        <v>1.5703227086742355</v>
      </c>
      <c r="H85" s="14">
        <v>98.135036821650019</v>
      </c>
      <c r="I85" s="15">
        <v>95.018187994746242</v>
      </c>
      <c r="J85" s="12" t="s">
        <v>21</v>
      </c>
      <c r="L85" s="31"/>
    </row>
    <row r="86" spans="2:12" x14ac:dyDescent="0.25">
      <c r="B86" s="12" t="s">
        <v>87</v>
      </c>
      <c r="C86" s="12">
        <v>2</v>
      </c>
      <c r="D86" s="12">
        <v>5</v>
      </c>
      <c r="E86" s="12" t="s">
        <v>70</v>
      </c>
      <c r="F86" s="13">
        <v>0.26340117501945909</v>
      </c>
      <c r="G86" s="13">
        <v>1.5345616431799918</v>
      </c>
      <c r="H86" s="14">
        <v>98.192213166028367</v>
      </c>
      <c r="I86" s="15">
        <v>98.240157721634404</v>
      </c>
      <c r="J86" s="12" t="s">
        <v>21</v>
      </c>
      <c r="L86" s="31"/>
    </row>
    <row r="87" spans="2:12" x14ac:dyDescent="0.25">
      <c r="B87" s="12" t="s">
        <v>87</v>
      </c>
      <c r="C87" s="12">
        <v>2</v>
      </c>
      <c r="D87" s="12">
        <v>6</v>
      </c>
      <c r="E87" s="12" t="s">
        <v>17</v>
      </c>
      <c r="F87" s="13">
        <v>0.2793842793842794</v>
      </c>
      <c r="G87" s="13">
        <v>1.5513975513975515</v>
      </c>
      <c r="H87" s="14">
        <v>98.159306159306169</v>
      </c>
      <c r="I87" s="15">
        <v>99.120099120099113</v>
      </c>
      <c r="J87" s="12" t="s">
        <v>21</v>
      </c>
      <c r="L87" s="31"/>
    </row>
    <row r="88" spans="2:12" x14ac:dyDescent="0.25">
      <c r="B88" s="12" t="s">
        <v>87</v>
      </c>
      <c r="C88" s="12">
        <v>2</v>
      </c>
      <c r="D88" s="12">
        <v>7</v>
      </c>
      <c r="E88" s="12" t="s">
        <v>16</v>
      </c>
      <c r="F88" s="13">
        <v>0.27643313381271845</v>
      </c>
      <c r="G88" s="13">
        <v>1.5093767993679617</v>
      </c>
      <c r="H88" s="14">
        <v>98.203896008248648</v>
      </c>
      <c r="I88" s="15">
        <v>102.94058570682522</v>
      </c>
      <c r="J88" s="12" t="s">
        <v>21</v>
      </c>
      <c r="L88" s="31"/>
    </row>
    <row r="89" spans="2:12" x14ac:dyDescent="0.25">
      <c r="B89" s="12" t="s">
        <v>87</v>
      </c>
      <c r="C89" s="12">
        <v>2</v>
      </c>
      <c r="D89" s="12">
        <v>8</v>
      </c>
      <c r="E89" s="12" t="s">
        <v>15</v>
      </c>
      <c r="F89" s="13">
        <v>0.26651895601342868</v>
      </c>
      <c r="G89" s="13">
        <v>1.5640100075089991</v>
      </c>
      <c r="H89" s="14">
        <v>98.159285062479597</v>
      </c>
      <c r="I89" s="15">
        <v>101.85973997986376</v>
      </c>
      <c r="J89" s="12" t="s">
        <v>21</v>
      </c>
      <c r="L89" s="31"/>
    </row>
    <row r="90" spans="2:12" x14ac:dyDescent="0.25">
      <c r="B90" s="12" t="s">
        <v>87</v>
      </c>
      <c r="C90" s="12">
        <v>2</v>
      </c>
      <c r="D90" s="12">
        <v>9</v>
      </c>
      <c r="E90" s="12" t="s">
        <v>14</v>
      </c>
      <c r="F90" s="13">
        <v>0.24100433875012076</v>
      </c>
      <c r="G90" s="13">
        <v>1.4749230323369189</v>
      </c>
      <c r="H90" s="14">
        <v>98.273572265600393</v>
      </c>
      <c r="I90" s="15">
        <v>105.00363312570616</v>
      </c>
      <c r="J90" s="12" t="s">
        <v>21</v>
      </c>
      <c r="L90" s="31"/>
    </row>
    <row r="91" spans="2:12" x14ac:dyDescent="0.25">
      <c r="B91" s="12" t="s">
        <v>87</v>
      </c>
      <c r="C91" s="12">
        <v>2</v>
      </c>
      <c r="D91" s="12">
        <v>10</v>
      </c>
      <c r="E91" s="12" t="s">
        <v>13</v>
      </c>
      <c r="F91" s="13">
        <v>0.21776151615296416</v>
      </c>
      <c r="G91" s="13">
        <v>1.365330140959061</v>
      </c>
      <c r="H91" s="14">
        <v>98.406454441222095</v>
      </c>
      <c r="I91" s="15">
        <v>104.53901665879813</v>
      </c>
      <c r="J91" s="12" t="s">
        <v>21</v>
      </c>
      <c r="L91" s="31"/>
    </row>
    <row r="92" spans="2:12" x14ac:dyDescent="0.25">
      <c r="B92" s="12" t="s">
        <v>87</v>
      </c>
      <c r="C92" s="12">
        <v>2</v>
      </c>
      <c r="D92" s="12">
        <v>11</v>
      </c>
      <c r="E92" s="12" t="s">
        <v>12</v>
      </c>
      <c r="F92" s="13">
        <v>0.20921824700060099</v>
      </c>
      <c r="G92" s="13">
        <v>1.3290669220219484</v>
      </c>
      <c r="H92" s="14">
        <v>98.451430936483447</v>
      </c>
      <c r="I92" s="15">
        <v>102.83894493986027</v>
      </c>
      <c r="J92" s="12" t="s">
        <v>18</v>
      </c>
      <c r="L92" s="31"/>
    </row>
    <row r="93" spans="2:12" x14ac:dyDescent="0.25">
      <c r="B93" s="12" t="s">
        <v>87</v>
      </c>
      <c r="C93" s="12">
        <v>2</v>
      </c>
      <c r="D93" s="12">
        <v>12</v>
      </c>
      <c r="E93" s="12" t="s">
        <v>89</v>
      </c>
      <c r="F93" s="13">
        <v>0.19485538064077731</v>
      </c>
      <c r="G93" s="13">
        <v>1.342626737993099</v>
      </c>
      <c r="H93" s="14">
        <v>98.452089712527339</v>
      </c>
      <c r="I93" s="15">
        <v>104.2816883878135</v>
      </c>
      <c r="J93" s="12" t="s">
        <v>18</v>
      </c>
      <c r="L93" s="31"/>
    </row>
    <row r="94" spans="2:12" x14ac:dyDescent="0.25">
      <c r="B94" s="12" t="s">
        <v>87</v>
      </c>
      <c r="C94" s="12">
        <v>2</v>
      </c>
      <c r="D94" s="12">
        <v>13</v>
      </c>
      <c r="E94" s="12" t="s">
        <v>11</v>
      </c>
      <c r="F94" s="13">
        <v>0.20478205578337111</v>
      </c>
      <c r="G94" s="13">
        <v>1.3767771437019016</v>
      </c>
      <c r="H94" s="14">
        <v>98.407605326685328</v>
      </c>
      <c r="I94" s="15">
        <v>108.35473829390843</v>
      </c>
      <c r="J94" s="12" t="s">
        <v>18</v>
      </c>
      <c r="L94" s="31"/>
    </row>
    <row r="95" spans="2:12" x14ac:dyDescent="0.25">
      <c r="B95" s="12" t="s">
        <v>87</v>
      </c>
      <c r="C95" s="12">
        <v>2</v>
      </c>
      <c r="D95" s="12">
        <v>14</v>
      </c>
      <c r="E95" s="12" t="s">
        <v>10</v>
      </c>
      <c r="F95" s="13">
        <v>0.2084513900257311</v>
      </c>
      <c r="G95" s="13">
        <v>1.5416000302225132</v>
      </c>
      <c r="H95" s="14">
        <v>98.239706505815732</v>
      </c>
      <c r="I95" s="15">
        <v>102.4207393602062</v>
      </c>
      <c r="J95" s="12" t="s">
        <v>18</v>
      </c>
      <c r="L95" s="31"/>
    </row>
    <row r="96" spans="2:12" x14ac:dyDescent="0.25">
      <c r="B96" s="12" t="s">
        <v>87</v>
      </c>
      <c r="C96" s="12">
        <v>2</v>
      </c>
      <c r="D96" s="12">
        <v>15</v>
      </c>
      <c r="E96" s="12" t="s">
        <v>90</v>
      </c>
      <c r="F96" s="13">
        <v>0.21927973626263431</v>
      </c>
      <c r="G96" s="13">
        <v>1.5686356438208491</v>
      </c>
      <c r="H96" s="14">
        <v>98.201722315306554</v>
      </c>
      <c r="I96" s="15">
        <v>103.62304609972045</v>
      </c>
      <c r="J96" s="12" t="s">
        <v>18</v>
      </c>
      <c r="L96" s="31"/>
    </row>
    <row r="97" spans="2:12" x14ac:dyDescent="0.25">
      <c r="B97" s="12" t="s">
        <v>87</v>
      </c>
      <c r="C97" s="12">
        <v>2</v>
      </c>
      <c r="D97" s="12">
        <v>16</v>
      </c>
      <c r="E97" s="12" t="s">
        <v>9</v>
      </c>
      <c r="F97" s="13">
        <v>0.3358805510079903</v>
      </c>
      <c r="G97" s="13">
        <v>1.7244715961692354</v>
      </c>
      <c r="H97" s="14">
        <v>97.929186999949437</v>
      </c>
      <c r="I97" s="15">
        <v>104.60852873334761</v>
      </c>
      <c r="J97" s="12" t="s">
        <v>18</v>
      </c>
      <c r="L97" s="31"/>
    </row>
    <row r="98" spans="2:12" x14ac:dyDescent="0.25">
      <c r="B98" s="12" t="s">
        <v>87</v>
      </c>
      <c r="C98" s="12">
        <v>2</v>
      </c>
      <c r="D98" s="12">
        <v>17</v>
      </c>
      <c r="E98" s="12" t="s">
        <v>32</v>
      </c>
      <c r="F98" s="13">
        <v>0.33171658774029694</v>
      </c>
      <c r="G98" s="13">
        <v>1.6865517109592421</v>
      </c>
      <c r="H98" s="14">
        <v>97.970266241865602</v>
      </c>
      <c r="I98" s="15">
        <v>114.65459434857081</v>
      </c>
      <c r="J98" s="12" t="s">
        <v>18</v>
      </c>
      <c r="L98" s="31"/>
    </row>
    <row r="99" spans="2:12" x14ac:dyDescent="0.25">
      <c r="B99" s="12" t="s">
        <v>87</v>
      </c>
      <c r="C99" s="12">
        <v>2</v>
      </c>
      <c r="D99" s="12">
        <v>18</v>
      </c>
      <c r="E99" s="12" t="s">
        <v>31</v>
      </c>
      <c r="F99" s="13">
        <v>0.44367759428148873</v>
      </c>
      <c r="G99" s="13">
        <v>2.1072100194604504</v>
      </c>
      <c r="H99" s="14">
        <v>97.436443270803622</v>
      </c>
      <c r="I99" s="15">
        <v>126.69115454424795</v>
      </c>
      <c r="J99" s="12" t="s">
        <v>21</v>
      </c>
      <c r="L99" s="31"/>
    </row>
    <row r="100" spans="2:12" x14ac:dyDescent="0.25">
      <c r="B100" s="3" t="s">
        <v>87</v>
      </c>
      <c r="C100" s="3">
        <v>4</v>
      </c>
      <c r="D100" s="3">
        <v>1</v>
      </c>
      <c r="E100" s="3" t="s">
        <v>91</v>
      </c>
      <c r="F100" s="6">
        <v>0.3773247954904913</v>
      </c>
      <c r="G100" s="6">
        <v>2.5939753571899025</v>
      </c>
      <c r="H100" s="5">
        <v>97.01906338932794</v>
      </c>
      <c r="I100" s="4">
        <v>96.364579916737455</v>
      </c>
      <c r="J100" s="3" t="s">
        <v>21</v>
      </c>
      <c r="L100" s="31"/>
    </row>
    <row r="101" spans="2:12" x14ac:dyDescent="0.25">
      <c r="B101" s="3" t="s">
        <v>87</v>
      </c>
      <c r="C101" s="3">
        <v>4</v>
      </c>
      <c r="D101" s="3">
        <v>2</v>
      </c>
      <c r="E101" s="3" t="s">
        <v>92</v>
      </c>
      <c r="F101" s="6">
        <v>0.2846353854013946</v>
      </c>
      <c r="G101" s="6">
        <v>2.1795463886447308</v>
      </c>
      <c r="H101" s="5">
        <v>97.525477408380794</v>
      </c>
      <c r="I101" s="4">
        <v>103.40817573080223</v>
      </c>
      <c r="J101" s="3" t="s">
        <v>18</v>
      </c>
      <c r="L101" s="31"/>
    </row>
    <row r="102" spans="2:12" x14ac:dyDescent="0.25">
      <c r="B102" s="3" t="s">
        <v>87</v>
      </c>
      <c r="C102" s="3">
        <v>4</v>
      </c>
      <c r="D102" s="3">
        <v>3</v>
      </c>
      <c r="E102" s="3" t="s">
        <v>93</v>
      </c>
      <c r="F102" s="6">
        <v>0.19933698784477716</v>
      </c>
      <c r="G102" s="6">
        <v>1.4505665937208847</v>
      </c>
      <c r="H102" s="5">
        <v>98.338829545208327</v>
      </c>
      <c r="I102" s="4">
        <v>112.66873226009142</v>
      </c>
      <c r="J102" s="3" t="s">
        <v>18</v>
      </c>
      <c r="L102" s="31"/>
    </row>
    <row r="103" spans="2:12" x14ac:dyDescent="0.25">
      <c r="B103" s="3" t="s">
        <v>87</v>
      </c>
      <c r="C103" s="3">
        <v>4</v>
      </c>
      <c r="D103" s="3">
        <v>4</v>
      </c>
      <c r="E103" s="3" t="s">
        <v>94</v>
      </c>
      <c r="F103" s="6">
        <v>0.20631052312612019</v>
      </c>
      <c r="G103" s="6">
        <v>1.2605572963005944</v>
      </c>
      <c r="H103" s="5">
        <v>98.52144125092947</v>
      </c>
      <c r="I103" s="4">
        <v>116.90929643813477</v>
      </c>
      <c r="J103" s="3" t="s">
        <v>18</v>
      </c>
      <c r="L103" s="31"/>
    </row>
    <row r="104" spans="2:12" x14ac:dyDescent="0.25">
      <c r="B104" s="3" t="s">
        <v>87</v>
      </c>
      <c r="C104" s="3">
        <v>4</v>
      </c>
      <c r="D104" s="3">
        <v>5</v>
      </c>
      <c r="E104" s="3" t="s">
        <v>95</v>
      </c>
      <c r="F104" s="6">
        <v>0.2522253004448432</v>
      </c>
      <c r="G104" s="6">
        <v>1.4429855423798372</v>
      </c>
      <c r="H104" s="5">
        <v>98.293422967165583</v>
      </c>
      <c r="I104" s="4">
        <v>113.66190009726336</v>
      </c>
      <c r="J104" s="3" t="s">
        <v>18</v>
      </c>
      <c r="L104" s="31"/>
    </row>
    <row r="105" spans="2:12" x14ac:dyDescent="0.25">
      <c r="B105" s="3" t="s">
        <v>87</v>
      </c>
      <c r="C105" s="3">
        <v>4</v>
      </c>
      <c r="D105" s="3">
        <v>6</v>
      </c>
      <c r="E105" s="3" t="s">
        <v>96</v>
      </c>
      <c r="F105" s="6">
        <v>0.25156590914397542</v>
      </c>
      <c r="G105" s="6">
        <v>1.4289704650034547</v>
      </c>
      <c r="H105" s="5">
        <v>98.308221422968856</v>
      </c>
      <c r="I105" s="4">
        <v>112.42202883711516</v>
      </c>
      <c r="J105" s="3" t="s">
        <v>18</v>
      </c>
      <c r="L105" s="31"/>
    </row>
    <row r="106" spans="2:12" x14ac:dyDescent="0.25">
      <c r="B106" s="3" t="s">
        <v>87</v>
      </c>
      <c r="C106" s="3">
        <v>4</v>
      </c>
      <c r="D106" s="3">
        <v>7</v>
      </c>
      <c r="E106" s="3" t="s">
        <v>97</v>
      </c>
      <c r="F106" s="6">
        <v>0.2680296380911748</v>
      </c>
      <c r="G106" s="6">
        <v>1.4523146372051974</v>
      </c>
      <c r="H106" s="5">
        <v>98.26787136641785</v>
      </c>
      <c r="I106" s="4">
        <v>117.84358285780151</v>
      </c>
      <c r="J106" s="3" t="s">
        <v>18</v>
      </c>
      <c r="L106" s="31"/>
    </row>
    <row r="107" spans="2:12" x14ac:dyDescent="0.25">
      <c r="B107" s="7" t="s">
        <v>87</v>
      </c>
      <c r="C107" s="7">
        <v>4</v>
      </c>
      <c r="D107" s="7">
        <v>8</v>
      </c>
      <c r="E107" s="7" t="s">
        <v>98</v>
      </c>
      <c r="F107" s="10">
        <v>0.86218676978730524</v>
      </c>
      <c r="G107" s="10">
        <v>3.9028422965504892</v>
      </c>
      <c r="H107" s="9">
        <v>95.224106599488863</v>
      </c>
      <c r="I107" s="8">
        <v>108.64334173338754</v>
      </c>
      <c r="J107" s="7" t="s">
        <v>18</v>
      </c>
      <c r="L107" s="31"/>
    </row>
    <row r="108" spans="2:12" x14ac:dyDescent="0.25">
      <c r="B108" s="3" t="s">
        <v>87</v>
      </c>
      <c r="C108" s="3">
        <v>4</v>
      </c>
      <c r="D108" s="3">
        <v>9</v>
      </c>
      <c r="E108" s="3" t="s">
        <v>99</v>
      </c>
      <c r="F108" s="6">
        <v>0.26214691954001501</v>
      </c>
      <c r="G108" s="6">
        <v>1.7882073824311431</v>
      </c>
      <c r="H108" s="5">
        <v>97.938089140149614</v>
      </c>
      <c r="I108" s="4">
        <v>115.5655787923567</v>
      </c>
      <c r="J108" s="3" t="s">
        <v>18</v>
      </c>
      <c r="L108" s="31"/>
    </row>
    <row r="109" spans="2:12" x14ac:dyDescent="0.25">
      <c r="B109" s="3" t="s">
        <v>87</v>
      </c>
      <c r="C109" s="3">
        <v>4</v>
      </c>
      <c r="D109" s="3">
        <v>10</v>
      </c>
      <c r="E109" s="3" t="s">
        <v>8</v>
      </c>
      <c r="F109" s="6">
        <v>0.21887367825654097</v>
      </c>
      <c r="G109" s="6">
        <v>1.5301653043243029</v>
      </c>
      <c r="H109" s="5">
        <v>98.239258356590256</v>
      </c>
      <c r="I109" s="4">
        <v>117.02660828904554</v>
      </c>
      <c r="J109" s="3" t="s">
        <v>18</v>
      </c>
      <c r="L109" s="31"/>
    </row>
    <row r="110" spans="2:12" x14ac:dyDescent="0.25">
      <c r="B110" s="3" t="s">
        <v>87</v>
      </c>
      <c r="C110" s="3">
        <v>4</v>
      </c>
      <c r="D110" s="3">
        <v>11</v>
      </c>
      <c r="E110" s="3" t="s">
        <v>7</v>
      </c>
      <c r="F110" s="6">
        <v>0.82657442648122526</v>
      </c>
      <c r="G110" s="6">
        <v>4.5509367480305789</v>
      </c>
      <c r="H110" s="5">
        <v>94.609749085797958</v>
      </c>
      <c r="I110" s="4">
        <v>127.39739690239935</v>
      </c>
      <c r="J110" s="3" t="s">
        <v>18</v>
      </c>
      <c r="L110" s="31"/>
    </row>
    <row r="111" spans="2:12" x14ac:dyDescent="0.25">
      <c r="B111" s="12" t="s">
        <v>19</v>
      </c>
      <c r="C111" s="12">
        <v>2</v>
      </c>
      <c r="D111" s="12">
        <v>1</v>
      </c>
      <c r="E111" s="12" t="s">
        <v>9</v>
      </c>
      <c r="F111" s="13">
        <v>0.3215277378592975</v>
      </c>
      <c r="G111" s="13">
        <v>1.7119821254070642</v>
      </c>
      <c r="H111" s="14">
        <v>97.957492858410319</v>
      </c>
      <c r="I111" s="15">
        <v>89.972783233071979</v>
      </c>
      <c r="J111" s="12" t="s">
        <v>1</v>
      </c>
      <c r="L111" s="31"/>
    </row>
    <row r="112" spans="2:12" x14ac:dyDescent="0.25">
      <c r="B112" s="12" t="s">
        <v>19</v>
      </c>
      <c r="C112" s="12">
        <v>2</v>
      </c>
      <c r="D112" s="12">
        <v>2</v>
      </c>
      <c r="E112" s="12" t="s">
        <v>32</v>
      </c>
      <c r="F112" s="13">
        <v>0.33890157433000839</v>
      </c>
      <c r="G112" s="13">
        <v>1.7363629205707207</v>
      </c>
      <c r="H112" s="14">
        <v>97.917773477159997</v>
      </c>
      <c r="I112" s="15">
        <v>69.620279392811696</v>
      </c>
      <c r="J112" s="12" t="s">
        <v>18</v>
      </c>
      <c r="L112" s="31"/>
    </row>
    <row r="113" spans="2:12" x14ac:dyDescent="0.25">
      <c r="B113" s="12" t="s">
        <v>19</v>
      </c>
      <c r="C113" s="12">
        <v>2</v>
      </c>
      <c r="D113" s="12">
        <v>3</v>
      </c>
      <c r="E113" s="12" t="s">
        <v>31</v>
      </c>
      <c r="F113" s="13">
        <v>0.28611223616166853</v>
      </c>
      <c r="G113" s="13">
        <v>1.6124420249568359</v>
      </c>
      <c r="H113" s="14">
        <v>98.095659764586316</v>
      </c>
      <c r="I113" s="15">
        <v>57.859742951802829</v>
      </c>
      <c r="J113" s="12" t="s">
        <v>21</v>
      </c>
      <c r="L113" s="31"/>
    </row>
    <row r="114" spans="2:12" x14ac:dyDescent="0.25">
      <c r="B114" s="16" t="s">
        <v>19</v>
      </c>
      <c r="C114" s="16">
        <v>2</v>
      </c>
      <c r="D114" s="16">
        <v>4</v>
      </c>
      <c r="E114" s="16" t="s">
        <v>46</v>
      </c>
      <c r="F114" s="18">
        <v>20.548923390531261</v>
      </c>
      <c r="G114" s="18">
        <v>79.113355053545362</v>
      </c>
      <c r="H114" s="18">
        <v>0.33772155592338127</v>
      </c>
      <c r="I114" s="16" t="s">
        <v>1</v>
      </c>
      <c r="J114" s="16" t="s">
        <v>1</v>
      </c>
      <c r="L114" s="31"/>
    </row>
    <row r="115" spans="2:12" x14ac:dyDescent="0.25">
      <c r="B115" s="12" t="s">
        <v>19</v>
      </c>
      <c r="C115" s="12">
        <v>2</v>
      </c>
      <c r="D115" s="12">
        <v>5</v>
      </c>
      <c r="E115" s="12" t="s">
        <v>30</v>
      </c>
      <c r="F115" s="13">
        <v>0.22710155938651927</v>
      </c>
      <c r="G115" s="13">
        <v>1.4017990818170447</v>
      </c>
      <c r="H115" s="14">
        <v>98.361156933722981</v>
      </c>
      <c r="I115" s="15">
        <v>99.424250734703804</v>
      </c>
      <c r="J115" s="12" t="s">
        <v>18</v>
      </c>
      <c r="L115" s="31"/>
    </row>
    <row r="116" spans="2:12" x14ac:dyDescent="0.25">
      <c r="B116" s="12" t="s">
        <v>19</v>
      </c>
      <c r="C116" s="12">
        <v>2</v>
      </c>
      <c r="D116" s="12">
        <v>6</v>
      </c>
      <c r="E116" s="12" t="s">
        <v>29</v>
      </c>
      <c r="F116" s="13">
        <v>0.20686449341772234</v>
      </c>
      <c r="G116" s="13">
        <v>1.3765049577999742</v>
      </c>
      <c r="H116" s="14">
        <v>98.406291459747038</v>
      </c>
      <c r="I116" s="15">
        <v>103.39089035272011</v>
      </c>
      <c r="J116" s="12" t="s">
        <v>18</v>
      </c>
      <c r="L116" s="31"/>
    </row>
    <row r="117" spans="2:12" x14ac:dyDescent="0.25">
      <c r="B117" s="12" t="s">
        <v>19</v>
      </c>
      <c r="C117" s="12">
        <v>2</v>
      </c>
      <c r="D117" s="12">
        <v>7</v>
      </c>
      <c r="E117" s="12" t="s">
        <v>28</v>
      </c>
      <c r="F117" s="13">
        <v>0.20721925133689839</v>
      </c>
      <c r="G117" s="13">
        <v>1.2831748861160626</v>
      </c>
      <c r="H117" s="14">
        <v>98.498217468805706</v>
      </c>
      <c r="I117" s="15">
        <v>113.88393741334919</v>
      </c>
      <c r="J117" s="12" t="s">
        <v>18</v>
      </c>
      <c r="L117" s="31"/>
    </row>
    <row r="118" spans="2:12" x14ac:dyDescent="0.25">
      <c r="B118" s="12" t="s">
        <v>19</v>
      </c>
      <c r="C118" s="12">
        <v>2</v>
      </c>
      <c r="D118" s="12">
        <v>8</v>
      </c>
      <c r="E118" s="12" t="s">
        <v>27</v>
      </c>
      <c r="F118" s="13">
        <v>0.1807559552706168</v>
      </c>
      <c r="G118" s="13">
        <v>1.2470242414839507</v>
      </c>
      <c r="H118" s="14">
        <v>98.561209288203571</v>
      </c>
      <c r="I118" s="15">
        <v>110.10515041864983</v>
      </c>
      <c r="J118" s="12" t="s">
        <v>21</v>
      </c>
      <c r="L118" s="31"/>
    </row>
    <row r="119" spans="2:12" x14ac:dyDescent="0.25">
      <c r="B119" s="12" t="s">
        <v>19</v>
      </c>
      <c r="C119" s="12">
        <v>2</v>
      </c>
      <c r="D119" s="12">
        <v>9</v>
      </c>
      <c r="E119" s="12" t="s">
        <v>26</v>
      </c>
      <c r="F119" s="13">
        <v>0.23075171912245254</v>
      </c>
      <c r="G119" s="13">
        <v>1.3921282217767617</v>
      </c>
      <c r="H119" s="14">
        <v>98.365870359166607</v>
      </c>
      <c r="I119" s="15">
        <v>112.49699934184825</v>
      </c>
      <c r="J119" s="12" t="s">
        <v>21</v>
      </c>
      <c r="L119" s="31"/>
    </row>
    <row r="120" spans="2:12" x14ac:dyDescent="0.25">
      <c r="B120" s="12" t="s">
        <v>19</v>
      </c>
      <c r="C120" s="12">
        <v>2</v>
      </c>
      <c r="D120" s="12">
        <v>10</v>
      </c>
      <c r="E120" s="12" t="s">
        <v>25</v>
      </c>
      <c r="F120" s="13">
        <v>0.2214797684333896</v>
      </c>
      <c r="G120" s="13">
        <v>1.3314810876200169</v>
      </c>
      <c r="H120" s="14">
        <v>98.435283127064594</v>
      </c>
      <c r="I120" s="15">
        <v>117.56016881999206</v>
      </c>
      <c r="J120" s="12" t="s">
        <v>21</v>
      </c>
      <c r="L120" s="31"/>
    </row>
    <row r="121" spans="2:12" x14ac:dyDescent="0.25">
      <c r="B121" s="3" t="s">
        <v>19</v>
      </c>
      <c r="C121" s="3">
        <v>4</v>
      </c>
      <c r="D121" s="3">
        <v>1</v>
      </c>
      <c r="E121" s="3" t="s">
        <v>2</v>
      </c>
      <c r="F121" s="6">
        <v>0.54427687548337211</v>
      </c>
      <c r="G121" s="6">
        <v>2.7818058778035581</v>
      </c>
      <c r="H121" s="5">
        <v>96.66461233565353</v>
      </c>
      <c r="I121" s="4">
        <v>93.049110595514321</v>
      </c>
      <c r="J121" s="3" t="s">
        <v>18</v>
      </c>
      <c r="L121" s="31"/>
    </row>
    <row r="122" spans="2:12" x14ac:dyDescent="0.25">
      <c r="B122" s="3" t="s">
        <v>19</v>
      </c>
      <c r="C122" s="3">
        <v>4</v>
      </c>
      <c r="D122" s="3">
        <v>2</v>
      </c>
      <c r="E122" s="3" t="s">
        <v>24</v>
      </c>
      <c r="F122" s="6">
        <v>0.41777475999170099</v>
      </c>
      <c r="G122" s="6">
        <v>2.560638638978479</v>
      </c>
      <c r="H122" s="5">
        <v>97.013334842226357</v>
      </c>
      <c r="I122" s="4">
        <v>82.51758803447818</v>
      </c>
      <c r="J122" s="3" t="s">
        <v>18</v>
      </c>
      <c r="L122" s="31"/>
    </row>
    <row r="123" spans="2:12" x14ac:dyDescent="0.25">
      <c r="B123" s="3" t="s">
        <v>19</v>
      </c>
      <c r="C123" s="3">
        <v>4</v>
      </c>
      <c r="D123" s="3">
        <v>3</v>
      </c>
      <c r="E123" s="3" t="s">
        <v>23</v>
      </c>
      <c r="F123" s="6">
        <v>0.55282396890344376</v>
      </c>
      <c r="G123" s="6">
        <v>2.7427422098485184</v>
      </c>
      <c r="H123" s="5">
        <v>96.69636521983611</v>
      </c>
      <c r="I123" s="4">
        <v>80.686014119220658</v>
      </c>
      <c r="J123" s="3" t="s">
        <v>21</v>
      </c>
      <c r="L123" s="31"/>
    </row>
    <row r="124" spans="2:12" x14ac:dyDescent="0.25">
      <c r="B124" s="3" t="s">
        <v>19</v>
      </c>
      <c r="C124" s="3">
        <v>4</v>
      </c>
      <c r="D124" s="3">
        <v>4</v>
      </c>
      <c r="E124" s="3" t="s">
        <v>22</v>
      </c>
      <c r="F124" s="6">
        <v>0.54023698638407613</v>
      </c>
      <c r="G124" s="6">
        <v>2.6613205370279855</v>
      </c>
      <c r="H124" s="5">
        <v>96.790254561454447</v>
      </c>
      <c r="I124" s="4">
        <v>81.879151335002362</v>
      </c>
      <c r="J124" s="3" t="s">
        <v>21</v>
      </c>
      <c r="L124" s="31"/>
    </row>
    <row r="125" spans="2:12" x14ac:dyDescent="0.25">
      <c r="B125" s="3" t="s">
        <v>19</v>
      </c>
      <c r="C125" s="3">
        <v>4</v>
      </c>
      <c r="D125" s="3">
        <v>5</v>
      </c>
      <c r="E125" s="3" t="s">
        <v>20</v>
      </c>
      <c r="F125" s="6">
        <v>0.32009687252077329</v>
      </c>
      <c r="G125" s="6">
        <v>1.7732681949141929</v>
      </c>
      <c r="H125" s="5">
        <v>97.899202471919509</v>
      </c>
      <c r="I125" s="4">
        <v>74.324606455384355</v>
      </c>
      <c r="J125" s="3" t="s">
        <v>18</v>
      </c>
      <c r="L125" s="31"/>
    </row>
    <row r="126" spans="2:12" x14ac:dyDescent="0.25">
      <c r="B126" s="7" t="s">
        <v>19</v>
      </c>
      <c r="C126" s="7">
        <v>4</v>
      </c>
      <c r="D126" s="7">
        <v>6</v>
      </c>
      <c r="E126" s="7" t="s">
        <v>40</v>
      </c>
      <c r="F126" s="9">
        <v>9.5107473949589387</v>
      </c>
      <c r="G126" s="9">
        <v>42.4258487064021</v>
      </c>
      <c r="H126" s="9">
        <v>48.058525925209288</v>
      </c>
      <c r="I126" s="8">
        <v>48.779734296787289</v>
      </c>
      <c r="J126" s="7" t="s">
        <v>18</v>
      </c>
      <c r="L126" s="31"/>
    </row>
    <row r="127" spans="2:12" x14ac:dyDescent="0.25">
      <c r="B127" s="12" t="s">
        <v>3</v>
      </c>
      <c r="C127" s="12">
        <v>2</v>
      </c>
      <c r="D127" s="12">
        <v>1</v>
      </c>
      <c r="E127" s="12" t="s">
        <v>17</v>
      </c>
      <c r="F127" s="13">
        <v>0.58661355647065971</v>
      </c>
      <c r="G127" s="13">
        <v>2.9947325515145282</v>
      </c>
      <c r="H127" s="14">
        <v>96.411768990603591</v>
      </c>
      <c r="I127" s="15">
        <v>68.849014112052259</v>
      </c>
      <c r="J127" s="12" t="s">
        <v>1</v>
      </c>
      <c r="L127" s="31"/>
    </row>
    <row r="128" spans="2:12" x14ac:dyDescent="0.25">
      <c r="B128" s="12" t="s">
        <v>3</v>
      </c>
      <c r="C128" s="12">
        <v>2</v>
      </c>
      <c r="D128" s="12">
        <v>2</v>
      </c>
      <c r="E128" s="12" t="s">
        <v>16</v>
      </c>
      <c r="F128" s="13">
        <v>0.25205285036990677</v>
      </c>
      <c r="G128" s="13">
        <v>1.7340717847315175</v>
      </c>
      <c r="H128" s="14">
        <v>98.006998478115051</v>
      </c>
      <c r="I128" s="15">
        <v>68.768867835205867</v>
      </c>
      <c r="J128" s="12" t="s">
        <v>1</v>
      </c>
      <c r="L128" s="31"/>
    </row>
    <row r="129" spans="2:12" x14ac:dyDescent="0.25">
      <c r="B129" s="12" t="s">
        <v>3</v>
      </c>
      <c r="C129" s="12">
        <v>2</v>
      </c>
      <c r="D129" s="12">
        <v>3</v>
      </c>
      <c r="E129" s="12" t="s">
        <v>15</v>
      </c>
      <c r="F129" s="13">
        <v>0.43504084442493707</v>
      </c>
      <c r="G129" s="13">
        <v>1.8162228571816137</v>
      </c>
      <c r="H129" s="14">
        <v>97.741760142313581</v>
      </c>
      <c r="I129" s="15">
        <v>69.761560798653605</v>
      </c>
      <c r="J129" s="12" t="s">
        <v>1</v>
      </c>
      <c r="L129" s="31"/>
    </row>
    <row r="130" spans="2:12" x14ac:dyDescent="0.25">
      <c r="B130" s="12" t="s">
        <v>3</v>
      </c>
      <c r="C130" s="12">
        <v>2</v>
      </c>
      <c r="D130" s="12">
        <v>4</v>
      </c>
      <c r="E130" s="12" t="s">
        <v>14</v>
      </c>
      <c r="F130" s="13">
        <v>0.4500823450483723</v>
      </c>
      <c r="G130" s="13">
        <v>1.8242965538284432</v>
      </c>
      <c r="H130" s="14">
        <v>97.718690834048019</v>
      </c>
      <c r="I130" s="15">
        <v>69.302670751674086</v>
      </c>
      <c r="J130" s="12" t="s">
        <v>1</v>
      </c>
      <c r="L130" s="31"/>
    </row>
    <row r="131" spans="2:12" x14ac:dyDescent="0.25">
      <c r="B131" s="12" t="s">
        <v>3</v>
      </c>
      <c r="C131" s="12">
        <v>2</v>
      </c>
      <c r="D131" s="12">
        <v>5</v>
      </c>
      <c r="E131" s="12" t="s">
        <v>13</v>
      </c>
      <c r="F131" s="13">
        <v>0.40892650666599933</v>
      </c>
      <c r="G131" s="13">
        <v>1.8778652537062579</v>
      </c>
      <c r="H131" s="14">
        <v>97.531072721794217</v>
      </c>
      <c r="I131" s="15">
        <v>68.81300690945146</v>
      </c>
      <c r="J131" s="12" t="s">
        <v>1</v>
      </c>
      <c r="L131" s="31"/>
    </row>
    <row r="132" spans="2:12" x14ac:dyDescent="0.25">
      <c r="B132" s="12" t="s">
        <v>3</v>
      </c>
      <c r="C132" s="12">
        <v>2</v>
      </c>
      <c r="D132" s="12">
        <v>6</v>
      </c>
      <c r="E132" s="12" t="s">
        <v>12</v>
      </c>
      <c r="F132" s="13">
        <v>0.40141406760560483</v>
      </c>
      <c r="G132" s="13">
        <v>1.842198700169297</v>
      </c>
      <c r="H132" s="14">
        <v>97.577045586699128</v>
      </c>
      <c r="I132" s="15">
        <v>73.070451235765418</v>
      </c>
      <c r="J132" s="12" t="s">
        <v>1</v>
      </c>
      <c r="L132" s="31"/>
    </row>
    <row r="133" spans="2:12" x14ac:dyDescent="0.25">
      <c r="B133" s="16" t="s">
        <v>3</v>
      </c>
      <c r="C133" s="16">
        <v>2</v>
      </c>
      <c r="D133" s="16">
        <v>7</v>
      </c>
      <c r="E133" s="16" t="s">
        <v>89</v>
      </c>
      <c r="F133" s="17">
        <v>0.97121329778994503</v>
      </c>
      <c r="G133" s="17">
        <v>4.8191124344824861</v>
      </c>
      <c r="H133" s="18">
        <v>93.78635291830723</v>
      </c>
      <c r="I133" s="19">
        <v>70.870789389225408</v>
      </c>
      <c r="J133" s="16" t="s">
        <v>1</v>
      </c>
      <c r="L133" s="31"/>
    </row>
    <row r="134" spans="2:12" x14ac:dyDescent="0.25">
      <c r="B134" s="12" t="s">
        <v>3</v>
      </c>
      <c r="C134" s="12">
        <v>2</v>
      </c>
      <c r="D134" s="12">
        <v>8</v>
      </c>
      <c r="E134" s="12" t="s">
        <v>11</v>
      </c>
      <c r="F134" s="13">
        <v>0.4067100053057448</v>
      </c>
      <c r="G134" s="13">
        <v>1.8445265755394094</v>
      </c>
      <c r="H134" s="14">
        <v>97.567310974032054</v>
      </c>
      <c r="I134" s="15">
        <v>71.481571346159086</v>
      </c>
      <c r="J134" s="12" t="s">
        <v>1</v>
      </c>
      <c r="L134" s="31"/>
    </row>
    <row r="135" spans="2:12" x14ac:dyDescent="0.25">
      <c r="B135" s="12" t="s">
        <v>3</v>
      </c>
      <c r="C135" s="12">
        <v>2</v>
      </c>
      <c r="D135" s="12">
        <v>9</v>
      </c>
      <c r="E135" s="12" t="s">
        <v>10</v>
      </c>
      <c r="F135" s="13">
        <v>0.65116149501505782</v>
      </c>
      <c r="G135" s="13">
        <v>3.2352130626279068</v>
      </c>
      <c r="H135" s="14">
        <v>95.826994996652175</v>
      </c>
      <c r="I135" s="15">
        <v>75.612335555606421</v>
      </c>
      <c r="J135" s="12" t="s">
        <v>1</v>
      </c>
      <c r="L135" s="31"/>
    </row>
    <row r="136" spans="2:12" x14ac:dyDescent="0.25">
      <c r="B136" s="20" t="s">
        <v>3</v>
      </c>
      <c r="C136" s="20">
        <v>2</v>
      </c>
      <c r="D136" s="20">
        <v>10</v>
      </c>
      <c r="E136" s="20" t="s">
        <v>90</v>
      </c>
      <c r="F136" s="21">
        <v>0.86404601731559083</v>
      </c>
      <c r="G136" s="21">
        <v>4.4100584081081875</v>
      </c>
      <c r="H136" s="22">
        <v>94.348301437056136</v>
      </c>
      <c r="I136" s="23">
        <v>72.887015276724412</v>
      </c>
      <c r="J136" s="20" t="s">
        <v>1</v>
      </c>
      <c r="L136" s="31"/>
    </row>
    <row r="137" spans="2:12" x14ac:dyDescent="0.25">
      <c r="B137" s="12" t="s">
        <v>3</v>
      </c>
      <c r="C137" s="12">
        <v>2</v>
      </c>
      <c r="D137" s="12">
        <v>11</v>
      </c>
      <c r="E137" s="12" t="s">
        <v>9</v>
      </c>
      <c r="F137" s="13">
        <v>0.9693639236158812</v>
      </c>
      <c r="G137" s="13">
        <v>3.8112574333209035</v>
      </c>
      <c r="H137" s="14">
        <v>94.795595941357718</v>
      </c>
      <c r="I137" s="15">
        <v>83.410201558298837</v>
      </c>
      <c r="J137" s="12" t="s">
        <v>1</v>
      </c>
      <c r="L137" s="31"/>
    </row>
    <row r="138" spans="2:12" x14ac:dyDescent="0.25">
      <c r="B138" s="3" t="s">
        <v>3</v>
      </c>
      <c r="C138" s="3">
        <v>3</v>
      </c>
      <c r="D138" s="3">
        <v>1</v>
      </c>
      <c r="E138" s="3" t="s">
        <v>8</v>
      </c>
      <c r="F138" s="6">
        <v>1.0259284657834224</v>
      </c>
      <c r="G138" s="6">
        <v>4.3473314273964343</v>
      </c>
      <c r="H138" s="5">
        <v>94.619955555973064</v>
      </c>
      <c r="I138" s="4">
        <v>67.845508470772671</v>
      </c>
      <c r="J138" s="3" t="s">
        <v>1</v>
      </c>
      <c r="L138" s="31"/>
    </row>
    <row r="139" spans="2:12" x14ac:dyDescent="0.25">
      <c r="B139" s="3" t="s">
        <v>3</v>
      </c>
      <c r="C139" s="3">
        <v>3</v>
      </c>
      <c r="D139" s="3">
        <v>2</v>
      </c>
      <c r="E139" s="3" t="s">
        <v>7</v>
      </c>
      <c r="F139" s="6">
        <v>0.41145663563645601</v>
      </c>
      <c r="G139" s="6">
        <v>2.0036511439244276</v>
      </c>
      <c r="H139" s="5">
        <v>97.577394149630251</v>
      </c>
      <c r="I139" s="4">
        <v>74.980708088648015</v>
      </c>
      <c r="J139" s="3" t="s">
        <v>1</v>
      </c>
      <c r="L139" s="31"/>
    </row>
    <row r="140" spans="2:12" x14ac:dyDescent="0.25">
      <c r="B140" s="3" t="s">
        <v>3</v>
      </c>
      <c r="C140" s="3">
        <v>3</v>
      </c>
      <c r="D140" s="3">
        <v>3</v>
      </c>
      <c r="E140" s="3" t="s">
        <v>6</v>
      </c>
      <c r="F140" s="6">
        <v>0.35814965627524364</v>
      </c>
      <c r="G140" s="6">
        <v>1.8854374453914509</v>
      </c>
      <c r="H140" s="5">
        <v>97.748994378410472</v>
      </c>
      <c r="I140" s="4">
        <v>74.185199228473948</v>
      </c>
      <c r="J140" s="3" t="s">
        <v>1</v>
      </c>
      <c r="L140" s="31"/>
    </row>
    <row r="141" spans="2:12" x14ac:dyDescent="0.25">
      <c r="B141" s="3" t="s">
        <v>3</v>
      </c>
      <c r="C141" s="3">
        <v>3</v>
      </c>
      <c r="D141" s="3">
        <v>4</v>
      </c>
      <c r="E141" s="3" t="s">
        <v>5</v>
      </c>
      <c r="F141" s="6">
        <v>0.24376292876341052</v>
      </c>
      <c r="G141" s="6">
        <v>1.533615297405124</v>
      </c>
      <c r="H141" s="5">
        <v>98.214626185755947</v>
      </c>
      <c r="I141" s="4">
        <v>79.955880755029526</v>
      </c>
      <c r="J141" s="3" t="s">
        <v>1</v>
      </c>
      <c r="L141" s="31"/>
    </row>
    <row r="142" spans="2:12" x14ac:dyDescent="0.25">
      <c r="B142" s="3" t="s">
        <v>3</v>
      </c>
      <c r="C142" s="3">
        <v>3</v>
      </c>
      <c r="D142" s="3">
        <v>5</v>
      </c>
      <c r="E142" s="3" t="s">
        <v>4</v>
      </c>
      <c r="F142" s="6">
        <v>0.43179355016621873</v>
      </c>
      <c r="G142" s="6">
        <v>2.0934738242268729</v>
      </c>
      <c r="H142" s="5">
        <v>97.466723306409179</v>
      </c>
      <c r="I142" s="4">
        <v>80.093191977298162</v>
      </c>
      <c r="J142" s="3" t="s">
        <v>1</v>
      </c>
      <c r="L142" s="31"/>
    </row>
    <row r="143" spans="2:12" x14ac:dyDescent="0.25">
      <c r="B143" s="3" t="s">
        <v>3</v>
      </c>
      <c r="C143" s="3">
        <v>3</v>
      </c>
      <c r="D143" s="3">
        <v>6</v>
      </c>
      <c r="E143" s="3" t="s">
        <v>2</v>
      </c>
      <c r="F143" s="6">
        <v>0.94722340314598086</v>
      </c>
      <c r="G143" s="6">
        <v>3.5453447985433191</v>
      </c>
      <c r="H143" s="5">
        <v>95.498508025379621</v>
      </c>
      <c r="I143" s="4">
        <v>89.237729310884205</v>
      </c>
      <c r="J143" s="3" t="s">
        <v>1</v>
      </c>
      <c r="L143" s="31"/>
    </row>
    <row r="144" spans="2:12" x14ac:dyDescent="0.25">
      <c r="B144" s="12" t="s">
        <v>100</v>
      </c>
      <c r="C144" s="12">
        <v>1</v>
      </c>
      <c r="D144" s="12">
        <v>1</v>
      </c>
      <c r="E144" s="12" t="s">
        <v>61</v>
      </c>
      <c r="F144" s="13">
        <v>2.3395112790359724</v>
      </c>
      <c r="G144" s="13">
        <v>12.278477050683005</v>
      </c>
      <c r="H144" s="14">
        <v>85.378702854971067</v>
      </c>
      <c r="I144" s="15">
        <v>33.088153099778673</v>
      </c>
      <c r="J144" s="12" t="s">
        <v>64</v>
      </c>
      <c r="L144" s="31"/>
    </row>
    <row r="145" spans="2:10" x14ac:dyDescent="0.25">
      <c r="B145"/>
      <c r="C145"/>
      <c r="D145"/>
      <c r="E145"/>
      <c r="F145"/>
      <c r="G145"/>
      <c r="H145"/>
      <c r="I145"/>
      <c r="J145"/>
    </row>
    <row r="146" spans="2:10" x14ac:dyDescent="0.25">
      <c r="B146" s="2" t="s">
        <v>0</v>
      </c>
      <c r="J146"/>
    </row>
    <row r="147" spans="2:10" x14ac:dyDescent="0.25">
      <c r="B147" s="24" t="s">
        <v>101</v>
      </c>
      <c r="C147"/>
      <c r="D147"/>
      <c r="E147"/>
      <c r="F147"/>
      <c r="G147"/>
      <c r="H147"/>
      <c r="I147"/>
      <c r="J147"/>
    </row>
    <row r="148" spans="2:10" x14ac:dyDescent="0.25">
      <c r="B148"/>
      <c r="C148"/>
      <c r="D148"/>
      <c r="E148"/>
      <c r="F148"/>
      <c r="G148"/>
      <c r="H148"/>
      <c r="I148"/>
      <c r="J148"/>
    </row>
    <row r="149" spans="2:10" x14ac:dyDescent="0.25">
      <c r="B149"/>
      <c r="C149"/>
      <c r="D149"/>
      <c r="E149"/>
      <c r="F149"/>
      <c r="G149"/>
      <c r="H149"/>
      <c r="I149"/>
      <c r="J149"/>
    </row>
    <row r="150" spans="2:10" x14ac:dyDescent="0.25">
      <c r="B150"/>
      <c r="C150"/>
      <c r="D150"/>
      <c r="E150"/>
      <c r="F150"/>
      <c r="G150"/>
      <c r="H150"/>
      <c r="I150"/>
      <c r="J150"/>
    </row>
    <row r="151" spans="2:10" x14ac:dyDescent="0.25">
      <c r="B151"/>
      <c r="C151"/>
      <c r="D151"/>
      <c r="E151"/>
      <c r="F151"/>
      <c r="G151"/>
      <c r="H151"/>
      <c r="I151"/>
      <c r="J151"/>
    </row>
    <row r="152" spans="2:10" x14ac:dyDescent="0.25">
      <c r="B152"/>
      <c r="C152"/>
      <c r="D152"/>
      <c r="E152"/>
      <c r="F152"/>
      <c r="G152"/>
      <c r="H152"/>
      <c r="I152"/>
      <c r="J152"/>
    </row>
    <row r="153" spans="2:10" x14ac:dyDescent="0.25">
      <c r="B153"/>
      <c r="C153"/>
      <c r="D153"/>
      <c r="E153"/>
      <c r="F153"/>
      <c r="G153"/>
      <c r="H153"/>
      <c r="I153"/>
      <c r="J153"/>
    </row>
    <row r="154" spans="2:10" x14ac:dyDescent="0.25">
      <c r="B154"/>
      <c r="C154"/>
      <c r="D154"/>
      <c r="E154"/>
      <c r="F154"/>
      <c r="G154"/>
      <c r="H154"/>
      <c r="I154"/>
      <c r="J154"/>
    </row>
    <row r="155" spans="2:10" x14ac:dyDescent="0.25">
      <c r="B155"/>
      <c r="C155"/>
      <c r="D155"/>
      <c r="E155"/>
      <c r="F155"/>
      <c r="G155"/>
      <c r="H155"/>
      <c r="I155"/>
      <c r="J155"/>
    </row>
    <row r="156" spans="2:10" x14ac:dyDescent="0.25">
      <c r="B156"/>
      <c r="C156"/>
      <c r="D156"/>
      <c r="E156"/>
      <c r="F156"/>
      <c r="G156"/>
      <c r="H156"/>
      <c r="I156"/>
      <c r="J156"/>
    </row>
    <row r="157" spans="2:10" x14ac:dyDescent="0.25">
      <c r="B157"/>
      <c r="C157"/>
      <c r="D157"/>
      <c r="E157"/>
      <c r="F157"/>
      <c r="G157"/>
      <c r="H157"/>
      <c r="I157"/>
      <c r="J157"/>
    </row>
    <row r="158" spans="2:10" x14ac:dyDescent="0.25">
      <c r="B158"/>
      <c r="C158"/>
      <c r="D158"/>
      <c r="E158"/>
      <c r="F158"/>
      <c r="G158"/>
      <c r="H158"/>
      <c r="I158"/>
      <c r="J158"/>
    </row>
    <row r="159" spans="2:10" x14ac:dyDescent="0.25">
      <c r="B159"/>
      <c r="C159"/>
      <c r="D159"/>
      <c r="E159"/>
      <c r="F159"/>
      <c r="G159"/>
      <c r="H159"/>
      <c r="I159"/>
      <c r="J159"/>
    </row>
    <row r="160" spans="2:10" x14ac:dyDescent="0.25">
      <c r="B160"/>
      <c r="C160"/>
      <c r="D160"/>
      <c r="E160"/>
      <c r="F160"/>
      <c r="G160"/>
      <c r="H160"/>
      <c r="I160"/>
      <c r="J160"/>
    </row>
    <row r="161" spans="2:10" x14ac:dyDescent="0.25">
      <c r="B161"/>
      <c r="C161"/>
      <c r="D161"/>
      <c r="E161"/>
      <c r="F161"/>
      <c r="G161"/>
      <c r="H161"/>
      <c r="I161"/>
      <c r="J161"/>
    </row>
    <row r="162" spans="2:10" x14ac:dyDescent="0.25">
      <c r="B162"/>
      <c r="C162"/>
      <c r="D162"/>
      <c r="E162"/>
      <c r="F162"/>
      <c r="G162"/>
      <c r="H162"/>
      <c r="I162"/>
      <c r="J162"/>
    </row>
    <row r="163" spans="2:10" x14ac:dyDescent="0.25">
      <c r="B163"/>
      <c r="C163"/>
      <c r="D163"/>
      <c r="E163"/>
      <c r="F163"/>
      <c r="G163"/>
      <c r="H163"/>
      <c r="I163"/>
      <c r="J163"/>
    </row>
    <row r="164" spans="2:10" x14ac:dyDescent="0.25">
      <c r="B164"/>
      <c r="C164"/>
      <c r="D164"/>
      <c r="E164"/>
      <c r="F164"/>
      <c r="G164"/>
      <c r="H164"/>
      <c r="I164"/>
      <c r="J164"/>
    </row>
    <row r="165" spans="2:10" x14ac:dyDescent="0.25">
      <c r="B165"/>
      <c r="C165"/>
      <c r="D165"/>
      <c r="E165"/>
      <c r="F165"/>
      <c r="G165"/>
      <c r="H165"/>
      <c r="I165"/>
      <c r="J165"/>
    </row>
    <row r="166" spans="2:10" x14ac:dyDescent="0.25">
      <c r="B166"/>
      <c r="C166"/>
      <c r="D166"/>
      <c r="E166"/>
      <c r="F166"/>
      <c r="G166"/>
      <c r="H166"/>
      <c r="I166"/>
      <c r="J166"/>
    </row>
    <row r="167" spans="2:10" x14ac:dyDescent="0.25">
      <c r="B167"/>
      <c r="C167"/>
      <c r="D167"/>
      <c r="E167"/>
      <c r="F167"/>
      <c r="G167"/>
      <c r="H167"/>
      <c r="I167"/>
      <c r="J167"/>
    </row>
    <row r="168" spans="2:10" x14ac:dyDescent="0.25">
      <c r="B168"/>
      <c r="C168"/>
      <c r="D168"/>
      <c r="E168"/>
      <c r="F168"/>
      <c r="G168"/>
      <c r="H168"/>
      <c r="I168"/>
      <c r="J168"/>
    </row>
    <row r="169" spans="2:10" x14ac:dyDescent="0.25">
      <c r="B169"/>
      <c r="C169"/>
      <c r="D169"/>
      <c r="E169"/>
      <c r="F169"/>
      <c r="G169"/>
      <c r="H169"/>
      <c r="I169"/>
      <c r="J169"/>
    </row>
    <row r="170" spans="2:10" x14ac:dyDescent="0.25">
      <c r="B170"/>
      <c r="C170"/>
      <c r="D170"/>
      <c r="E170"/>
      <c r="F170"/>
      <c r="G170"/>
      <c r="H170"/>
      <c r="I170"/>
      <c r="J170"/>
    </row>
    <row r="171" spans="2:10" x14ac:dyDescent="0.25">
      <c r="B171"/>
      <c r="C171"/>
      <c r="D171"/>
      <c r="E171"/>
      <c r="F171"/>
      <c r="G171"/>
      <c r="H171"/>
      <c r="I171"/>
      <c r="J171"/>
    </row>
    <row r="172" spans="2:10" x14ac:dyDescent="0.25">
      <c r="B172"/>
      <c r="C172"/>
      <c r="D172"/>
      <c r="E172"/>
      <c r="F172"/>
      <c r="G172"/>
      <c r="H172"/>
      <c r="I172"/>
      <c r="J172"/>
    </row>
    <row r="173" spans="2:10" x14ac:dyDescent="0.25">
      <c r="B173"/>
      <c r="C173"/>
      <c r="D173"/>
      <c r="E173"/>
      <c r="F173"/>
      <c r="G173"/>
      <c r="H173"/>
      <c r="I173"/>
      <c r="J173"/>
    </row>
    <row r="174" spans="2:10" x14ac:dyDescent="0.25">
      <c r="B174"/>
      <c r="C174"/>
      <c r="D174"/>
      <c r="E174"/>
      <c r="F174"/>
      <c r="G174"/>
      <c r="H174"/>
      <c r="I174"/>
      <c r="J174"/>
    </row>
    <row r="175" spans="2:10" x14ac:dyDescent="0.25">
      <c r="B175"/>
      <c r="C175"/>
      <c r="D175"/>
      <c r="E175"/>
      <c r="F175"/>
      <c r="G175"/>
      <c r="H175"/>
      <c r="I175"/>
      <c r="J175"/>
    </row>
    <row r="176" spans="2:10" x14ac:dyDescent="0.25">
      <c r="B176"/>
      <c r="C176"/>
      <c r="D176"/>
      <c r="E176"/>
      <c r="F176"/>
      <c r="G176"/>
      <c r="H176"/>
      <c r="I176"/>
      <c r="J176"/>
    </row>
    <row r="177" spans="2:10" x14ac:dyDescent="0.25">
      <c r="B177"/>
      <c r="C177"/>
      <c r="D177"/>
      <c r="E177"/>
      <c r="F177"/>
      <c r="G177"/>
      <c r="H177"/>
      <c r="I177"/>
      <c r="J177"/>
    </row>
    <row r="178" spans="2:10" x14ac:dyDescent="0.25">
      <c r="B178"/>
      <c r="C178"/>
      <c r="D178"/>
      <c r="E178"/>
      <c r="F178"/>
      <c r="G178"/>
      <c r="H178"/>
      <c r="I178"/>
      <c r="J178"/>
    </row>
    <row r="179" spans="2:10" x14ac:dyDescent="0.25">
      <c r="B179"/>
      <c r="C179"/>
      <c r="D179"/>
      <c r="E179"/>
      <c r="F179"/>
      <c r="G179"/>
      <c r="H179"/>
      <c r="I179"/>
      <c r="J179"/>
    </row>
    <row r="180" spans="2:10" x14ac:dyDescent="0.25">
      <c r="B180"/>
      <c r="C180"/>
      <c r="D180"/>
      <c r="E180"/>
      <c r="F180"/>
      <c r="G180"/>
      <c r="H180"/>
      <c r="I180"/>
      <c r="J180"/>
    </row>
    <row r="181" spans="2:10" x14ac:dyDescent="0.25">
      <c r="B181"/>
      <c r="C181"/>
      <c r="D181"/>
      <c r="E181"/>
      <c r="F181"/>
      <c r="G181"/>
      <c r="H181"/>
      <c r="I181"/>
      <c r="J181"/>
    </row>
    <row r="182" spans="2:10" x14ac:dyDescent="0.25">
      <c r="B182"/>
      <c r="C182"/>
      <c r="D182"/>
      <c r="E182"/>
      <c r="F182"/>
      <c r="G182"/>
      <c r="H182"/>
      <c r="I182"/>
      <c r="J182"/>
    </row>
    <row r="183" spans="2:10" x14ac:dyDescent="0.25">
      <c r="B183"/>
      <c r="C183"/>
      <c r="D183"/>
      <c r="E183"/>
      <c r="F183"/>
      <c r="G183"/>
      <c r="H183"/>
      <c r="I183"/>
      <c r="J183"/>
    </row>
    <row r="184" spans="2:10" x14ac:dyDescent="0.25">
      <c r="B184"/>
      <c r="C184"/>
      <c r="D184"/>
      <c r="E184"/>
      <c r="F184"/>
      <c r="G184"/>
      <c r="H184"/>
      <c r="I184"/>
      <c r="J184"/>
    </row>
    <row r="185" spans="2:10" x14ac:dyDescent="0.25">
      <c r="B185"/>
      <c r="C185"/>
      <c r="D185"/>
      <c r="E185"/>
      <c r="F185"/>
      <c r="G185"/>
      <c r="H185"/>
      <c r="I185"/>
      <c r="J185"/>
    </row>
    <row r="186" spans="2:10" x14ac:dyDescent="0.25">
      <c r="B186"/>
      <c r="C186"/>
      <c r="D186"/>
      <c r="E186"/>
      <c r="F186"/>
      <c r="G186"/>
      <c r="H186"/>
      <c r="I186"/>
      <c r="J186"/>
    </row>
    <row r="187" spans="2:10" x14ac:dyDescent="0.25">
      <c r="B187"/>
      <c r="C187"/>
      <c r="D187"/>
      <c r="E187"/>
      <c r="F187"/>
      <c r="G187"/>
      <c r="H187"/>
      <c r="I187"/>
      <c r="J187"/>
    </row>
    <row r="188" spans="2:10" x14ac:dyDescent="0.25">
      <c r="B188"/>
      <c r="C188"/>
      <c r="D188"/>
      <c r="E188"/>
      <c r="F188"/>
      <c r="G188"/>
      <c r="H188"/>
      <c r="I188"/>
      <c r="J188"/>
    </row>
    <row r="189" spans="2:10" x14ac:dyDescent="0.25">
      <c r="B189"/>
      <c r="C189"/>
      <c r="D189"/>
      <c r="E189"/>
      <c r="F189"/>
      <c r="G189"/>
      <c r="H189"/>
      <c r="I189"/>
      <c r="J189"/>
    </row>
    <row r="190" spans="2:10" x14ac:dyDescent="0.25">
      <c r="B190"/>
      <c r="C190"/>
      <c r="D190"/>
      <c r="E190"/>
      <c r="F190"/>
      <c r="G190"/>
      <c r="H190"/>
      <c r="I190"/>
      <c r="J190"/>
    </row>
    <row r="191" spans="2:10" x14ac:dyDescent="0.25">
      <c r="B191"/>
      <c r="C191"/>
      <c r="D191"/>
      <c r="E191"/>
      <c r="F191"/>
      <c r="G191"/>
      <c r="H191"/>
      <c r="I191"/>
      <c r="J191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91"/>
  <sheetViews>
    <sheetView workbookViewId="0">
      <selection activeCell="V12" sqref="V12"/>
    </sheetView>
  </sheetViews>
  <sheetFormatPr defaultColWidth="8.85546875" defaultRowHeight="15" x14ac:dyDescent="0.25"/>
  <cols>
    <col min="1" max="1" width="3.28515625" customWidth="1"/>
    <col min="2" max="2" width="5.140625" style="1" bestFit="1" customWidth="1"/>
    <col min="3" max="4" width="7.42578125" style="1" bestFit="1" customWidth="1"/>
    <col min="5" max="5" width="8.42578125" style="1" bestFit="1" customWidth="1"/>
    <col min="6" max="6" width="7.42578125" style="1" bestFit="1" customWidth="1"/>
    <col min="7" max="7" width="8.42578125" style="1" bestFit="1" customWidth="1"/>
    <col min="8" max="8" width="9" style="1" bestFit="1" customWidth="1"/>
    <col min="9" max="9" width="7.28515625" style="1" bestFit="1" customWidth="1"/>
    <col min="10" max="10" width="9.42578125" style="1" bestFit="1" customWidth="1"/>
    <col min="12" max="12" width="8.85546875" style="11"/>
    <col min="17" max="17" width="9.5703125" bestFit="1" customWidth="1"/>
    <col min="21" max="21" width="22.7109375" customWidth="1"/>
    <col min="22" max="22" width="27.140625" customWidth="1"/>
    <col min="23" max="23" width="26.85546875" customWidth="1"/>
  </cols>
  <sheetData>
    <row r="1" spans="2:23" ht="11.25" customHeight="1" thickBot="1" x14ac:dyDescent="0.3"/>
    <row r="2" spans="2:23" s="11" customFormat="1" x14ac:dyDescent="0.25">
      <c r="B2" s="35" t="s">
        <v>58</v>
      </c>
      <c r="C2" s="35" t="s">
        <v>57</v>
      </c>
      <c r="D2" s="35" t="s">
        <v>56</v>
      </c>
      <c r="E2" s="35" t="s">
        <v>55</v>
      </c>
      <c r="F2" s="35" t="s">
        <v>54</v>
      </c>
      <c r="G2" s="35" t="s">
        <v>53</v>
      </c>
      <c r="H2" s="35" t="s">
        <v>52</v>
      </c>
      <c r="I2" s="35" t="s">
        <v>51</v>
      </c>
      <c r="J2" s="35" t="s">
        <v>50</v>
      </c>
      <c r="K2" s="35" t="s">
        <v>124</v>
      </c>
      <c r="L2" s="34"/>
      <c r="M2" s="25" t="s">
        <v>58</v>
      </c>
      <c r="N2" s="26" t="s">
        <v>54</v>
      </c>
      <c r="O2" s="26" t="s">
        <v>53</v>
      </c>
      <c r="P2" s="26" t="s">
        <v>52</v>
      </c>
      <c r="Q2" s="26" t="s">
        <v>122</v>
      </c>
      <c r="R2" s="26" t="s">
        <v>51</v>
      </c>
      <c r="S2" s="33" t="s">
        <v>103</v>
      </c>
      <c r="T2" s="33" t="s">
        <v>124</v>
      </c>
      <c r="U2" s="11" t="s">
        <v>125</v>
      </c>
      <c r="V2" s="11" t="s">
        <v>126</v>
      </c>
      <c r="W2" s="11" t="s">
        <v>127</v>
      </c>
    </row>
    <row r="3" spans="2:23" s="11" customFormat="1" ht="15.75" thickBot="1" x14ac:dyDescent="0.3">
      <c r="B3" s="35"/>
      <c r="C3" s="35"/>
      <c r="D3" s="35"/>
      <c r="E3" s="35"/>
      <c r="F3" s="35" t="s">
        <v>49</v>
      </c>
      <c r="G3" s="35" t="s">
        <v>49</v>
      </c>
      <c r="H3" s="35" t="s">
        <v>49</v>
      </c>
      <c r="I3" s="35" t="s">
        <v>48</v>
      </c>
      <c r="J3" s="35" t="s">
        <v>47</v>
      </c>
      <c r="K3" s="36"/>
      <c r="M3" s="28"/>
      <c r="N3" s="29" t="s">
        <v>49</v>
      </c>
      <c r="O3" s="29" t="s">
        <v>49</v>
      </c>
      <c r="P3" s="29" t="s">
        <v>49</v>
      </c>
      <c r="Q3" s="29" t="s">
        <v>123</v>
      </c>
      <c r="R3" s="29" t="s">
        <v>48</v>
      </c>
    </row>
    <row r="4" spans="2:23" x14ac:dyDescent="0.25">
      <c r="B4" s="3" t="s">
        <v>59</v>
      </c>
      <c r="C4" s="3">
        <v>1</v>
      </c>
      <c r="D4" s="3">
        <v>1</v>
      </c>
      <c r="E4" s="3" t="s">
        <v>60</v>
      </c>
      <c r="F4" s="6">
        <v>2.2168114817431603</v>
      </c>
      <c r="G4" s="6">
        <v>11.294804403201328</v>
      </c>
      <c r="H4" s="5">
        <v>86.482211608940887</v>
      </c>
      <c r="I4" s="4">
        <v>61.725061146388711</v>
      </c>
      <c r="J4" s="3" t="s">
        <v>21</v>
      </c>
      <c r="K4" s="41">
        <f>(H4*10000)/I4</f>
        <v>14010.874999999998</v>
      </c>
      <c r="M4" t="s">
        <v>102</v>
      </c>
      <c r="N4" s="32">
        <f>F4</f>
        <v>2.2168114817431603</v>
      </c>
      <c r="O4" s="32">
        <f>G4</f>
        <v>11.294804403201328</v>
      </c>
      <c r="P4" s="32">
        <f>H4</f>
        <v>86.482211608940887</v>
      </c>
      <c r="Q4" s="42">
        <f>P4*10000</f>
        <v>864822.11608940887</v>
      </c>
      <c r="R4" s="32">
        <f>I4</f>
        <v>61.725061146388711</v>
      </c>
      <c r="S4" t="s">
        <v>104</v>
      </c>
      <c r="T4" s="31">
        <f>Q4/R4</f>
        <v>14010.874999999998</v>
      </c>
      <c r="U4">
        <v>282.5496</v>
      </c>
      <c r="V4">
        <v>283.2396</v>
      </c>
      <c r="W4">
        <v>282.89459999999997</v>
      </c>
    </row>
    <row r="5" spans="2:23" x14ac:dyDescent="0.25">
      <c r="B5" s="12" t="s">
        <v>59</v>
      </c>
      <c r="C5" s="12">
        <v>2</v>
      </c>
      <c r="D5" s="12">
        <v>1</v>
      </c>
      <c r="E5" s="12" t="s">
        <v>61</v>
      </c>
      <c r="F5" s="13">
        <v>1.8622745988925171</v>
      </c>
      <c r="G5" s="13">
        <v>9.1232713332386748</v>
      </c>
      <c r="H5" s="14">
        <v>89.008547493965622</v>
      </c>
      <c r="I5" s="15">
        <v>59.065739031662631</v>
      </c>
      <c r="J5" s="12" t="s">
        <v>18</v>
      </c>
      <c r="K5" s="41">
        <f t="shared" ref="K5:K68" si="0">(H5*10000)/I5</f>
        <v>15069.403846153846</v>
      </c>
      <c r="M5" t="s">
        <v>105</v>
      </c>
      <c r="N5" s="32">
        <f>F5</f>
        <v>1.8622745988925171</v>
      </c>
      <c r="O5" s="32">
        <f t="shared" ref="O5:O7" si="1">G5</f>
        <v>9.1232713332386748</v>
      </c>
      <c r="P5" s="32">
        <f t="shared" ref="P5:P7" si="2">H5</f>
        <v>89.008547493965622</v>
      </c>
      <c r="Q5" s="42">
        <f t="shared" ref="Q5:Q21" si="3">P5*10000</f>
        <v>890085.47493965621</v>
      </c>
      <c r="R5" s="32">
        <f t="shared" ref="R5:R7" si="4">I5</f>
        <v>59.065739031662631</v>
      </c>
      <c r="S5" t="s">
        <v>104</v>
      </c>
      <c r="T5" s="31">
        <f t="shared" ref="T5:T21" si="5">Q5/R5</f>
        <v>15069.403846153846</v>
      </c>
      <c r="U5">
        <v>283.2396</v>
      </c>
      <c r="V5">
        <v>284.17959999999999</v>
      </c>
      <c r="W5">
        <v>283.70960000000002</v>
      </c>
    </row>
    <row r="6" spans="2:23" x14ac:dyDescent="0.25">
      <c r="B6" s="3" t="s">
        <v>59</v>
      </c>
      <c r="C6" s="3">
        <v>3</v>
      </c>
      <c r="D6" s="3">
        <v>1</v>
      </c>
      <c r="E6" s="3" t="s">
        <v>62</v>
      </c>
      <c r="F6" s="6">
        <v>2.802481294741948</v>
      </c>
      <c r="G6" s="6">
        <v>13.044541928547281</v>
      </c>
      <c r="H6" s="5">
        <v>84.147096931350717</v>
      </c>
      <c r="I6" s="4">
        <v>58.798453600670307</v>
      </c>
      <c r="J6" s="3" t="s">
        <v>21</v>
      </c>
      <c r="K6" s="41">
        <f t="shared" si="0"/>
        <v>14311.107142857145</v>
      </c>
      <c r="M6" s="31" t="s">
        <v>107</v>
      </c>
      <c r="N6" s="32">
        <f>F6</f>
        <v>2.802481294741948</v>
      </c>
      <c r="O6" s="32">
        <f t="shared" si="1"/>
        <v>13.044541928547281</v>
      </c>
      <c r="P6" s="32">
        <f t="shared" si="2"/>
        <v>84.147096931350717</v>
      </c>
      <c r="Q6" s="42">
        <f t="shared" si="3"/>
        <v>841470.9693135072</v>
      </c>
      <c r="R6" s="32">
        <f t="shared" si="4"/>
        <v>58.798453600670307</v>
      </c>
      <c r="T6" s="31">
        <f t="shared" si="5"/>
        <v>14311.107142857145</v>
      </c>
      <c r="U6">
        <v>284.17959999999999</v>
      </c>
      <c r="V6">
        <v>284.38959999999997</v>
      </c>
      <c r="W6">
        <v>284.28459999999995</v>
      </c>
    </row>
    <row r="7" spans="2:23" x14ac:dyDescent="0.25">
      <c r="B7" s="12" t="s">
        <v>63</v>
      </c>
      <c r="C7" s="12">
        <v>1</v>
      </c>
      <c r="D7" s="12">
        <v>1</v>
      </c>
      <c r="E7" s="12" t="s">
        <v>17</v>
      </c>
      <c r="F7" s="13">
        <v>1.7062673582143777</v>
      </c>
      <c r="G7" s="13">
        <v>8.3560831703273504</v>
      </c>
      <c r="H7" s="14">
        <v>89.929247711111998</v>
      </c>
      <c r="I7" s="15">
        <v>84.017603462945303</v>
      </c>
      <c r="J7" s="12" t="s">
        <v>64</v>
      </c>
      <c r="K7" s="41">
        <f t="shared" si="0"/>
        <v>10703.619718309859</v>
      </c>
      <c r="M7" s="31" t="s">
        <v>106</v>
      </c>
      <c r="N7" s="32">
        <f>F7</f>
        <v>1.7062673582143777</v>
      </c>
      <c r="O7" s="32">
        <f t="shared" si="1"/>
        <v>8.3560831703273504</v>
      </c>
      <c r="P7" s="32">
        <f t="shared" si="2"/>
        <v>89.929247711111998</v>
      </c>
      <c r="Q7" s="42">
        <f t="shared" si="3"/>
        <v>899292.47711112001</v>
      </c>
      <c r="R7" s="32">
        <f t="shared" si="4"/>
        <v>84.017603462945303</v>
      </c>
      <c r="S7" t="s">
        <v>104</v>
      </c>
      <c r="T7" s="31">
        <f t="shared" si="5"/>
        <v>10703.619718309859</v>
      </c>
      <c r="U7">
        <v>415.44240000000002</v>
      </c>
      <c r="V7">
        <v>415.62240000000003</v>
      </c>
      <c r="W7">
        <v>415.53240000000005</v>
      </c>
    </row>
    <row r="8" spans="2:23" x14ac:dyDescent="0.25">
      <c r="B8" s="3" t="s">
        <v>65</v>
      </c>
      <c r="C8" s="3">
        <v>3</v>
      </c>
      <c r="D8" s="3">
        <v>1</v>
      </c>
      <c r="E8" s="3" t="s">
        <v>46</v>
      </c>
      <c r="F8" s="6">
        <v>0.85588838470786621</v>
      </c>
      <c r="G8" s="6">
        <v>4.8254075880604788</v>
      </c>
      <c r="H8" s="5">
        <v>94.312531048612698</v>
      </c>
      <c r="I8" s="4">
        <v>61.729786189577069</v>
      </c>
      <c r="J8" s="3" t="s">
        <v>18</v>
      </c>
      <c r="K8" s="41">
        <f t="shared" si="0"/>
        <v>15278.285714285714</v>
      </c>
      <c r="M8" s="31" t="s">
        <v>108</v>
      </c>
      <c r="N8" s="32">
        <f>AVERAGE(F8:F24)</f>
        <v>0.24947495340255182</v>
      </c>
      <c r="O8" s="32">
        <f>AVERAGE(G8:G24)</f>
        <v>1.7562226599103841</v>
      </c>
      <c r="P8" s="32">
        <f t="shared" ref="P8" si="6">AVERAGE(H8:H24)</f>
        <v>97.985870652594301</v>
      </c>
      <c r="Q8" s="42">
        <f t="shared" si="3"/>
        <v>979858.70652594301</v>
      </c>
      <c r="R8" s="32">
        <f>AVERAGE(I8:I24)</f>
        <v>84.317340927561929</v>
      </c>
      <c r="T8" s="31">
        <f t="shared" si="5"/>
        <v>11621.081686716754</v>
      </c>
      <c r="U8">
        <v>419.81740000000002</v>
      </c>
      <c r="V8">
        <v>420.08240000000001</v>
      </c>
      <c r="W8">
        <v>419.94990000000001</v>
      </c>
    </row>
    <row r="9" spans="2:23" x14ac:dyDescent="0.25">
      <c r="B9" s="3" t="s">
        <v>65</v>
      </c>
      <c r="C9" s="3">
        <v>3</v>
      </c>
      <c r="D9" s="3">
        <v>2</v>
      </c>
      <c r="E9" s="3" t="s">
        <v>30</v>
      </c>
      <c r="F9" s="6">
        <v>0.30798824347003345</v>
      </c>
      <c r="G9" s="6">
        <v>2.1018658164327513</v>
      </c>
      <c r="H9" s="5">
        <v>97.583206185959995</v>
      </c>
      <c r="I9" s="4">
        <v>69.397541372175112</v>
      </c>
      <c r="J9" s="3" t="s">
        <v>21</v>
      </c>
      <c r="K9" s="41">
        <f t="shared" si="0"/>
        <v>14061.478873239434</v>
      </c>
      <c r="M9" s="31" t="s">
        <v>109</v>
      </c>
      <c r="N9" s="32">
        <f>AVERAGE(F25:F37)</f>
        <v>0.36916446912253043</v>
      </c>
      <c r="O9" s="32">
        <f t="shared" ref="O9:P9" si="7">AVERAGE(G25:G37)</f>
        <v>1.9520849640595535</v>
      </c>
      <c r="P9" s="32">
        <f t="shared" si="7"/>
        <v>97.670762652004385</v>
      </c>
      <c r="Q9" s="42">
        <f t="shared" si="3"/>
        <v>976707.62652004382</v>
      </c>
      <c r="R9" s="32">
        <f>AVERAGE(I25:I37)</f>
        <v>79.87914813542011</v>
      </c>
      <c r="T9" s="31">
        <f t="shared" si="5"/>
        <v>12227.316506483259</v>
      </c>
      <c r="U9">
        <v>421.66540000000003</v>
      </c>
      <c r="V9">
        <v>421.92340000000002</v>
      </c>
      <c r="W9">
        <v>421.7944</v>
      </c>
    </row>
    <row r="10" spans="2:23" x14ac:dyDescent="0.25">
      <c r="B10" s="3" t="s">
        <v>65</v>
      </c>
      <c r="C10" s="3">
        <v>3</v>
      </c>
      <c r="D10" s="3">
        <v>3</v>
      </c>
      <c r="E10" s="3" t="s">
        <v>29</v>
      </c>
      <c r="F10" s="6">
        <v>0.24480399468240333</v>
      </c>
      <c r="G10" s="6">
        <v>1.829342433773224</v>
      </c>
      <c r="H10" s="5">
        <v>97.918456762102409</v>
      </c>
      <c r="I10" s="4">
        <v>73.968094419765904</v>
      </c>
      <c r="J10" s="3" t="s">
        <v>21</v>
      </c>
      <c r="K10" s="41">
        <f t="shared" si="0"/>
        <v>13237.931506849316</v>
      </c>
      <c r="M10" s="31" t="s">
        <v>110</v>
      </c>
      <c r="N10" s="32">
        <f>AVERAGE(F38:F42)</f>
        <v>0.8114858666729009</v>
      </c>
      <c r="O10" s="32">
        <f t="shared" ref="O10:P10" si="8">AVERAGE(G38:G42)</f>
        <v>4.618242880343197</v>
      </c>
      <c r="P10" s="32">
        <f t="shared" si="8"/>
        <v>94.562958307229323</v>
      </c>
      <c r="Q10" s="42">
        <f t="shared" si="3"/>
        <v>945629.5830722932</v>
      </c>
      <c r="R10" s="32">
        <f>AVERAGE(I38:I42)</f>
        <v>73.129457545736159</v>
      </c>
      <c r="T10" s="31">
        <f t="shared" si="5"/>
        <v>12930.898365831355</v>
      </c>
      <c r="U10">
        <v>421.92340000000002</v>
      </c>
      <c r="V10">
        <v>422.07140000000004</v>
      </c>
      <c r="W10">
        <v>421.99740000000003</v>
      </c>
    </row>
    <row r="11" spans="2:23" x14ac:dyDescent="0.25">
      <c r="B11" s="3" t="s">
        <v>65</v>
      </c>
      <c r="C11" s="3">
        <v>3</v>
      </c>
      <c r="D11" s="3">
        <v>4</v>
      </c>
      <c r="E11" s="3" t="s">
        <v>28</v>
      </c>
      <c r="F11" s="6">
        <v>0.2120018431466231</v>
      </c>
      <c r="G11" s="6">
        <v>1.6747246025090381</v>
      </c>
      <c r="H11" s="5">
        <v>98.105477164073022</v>
      </c>
      <c r="I11" s="4">
        <v>77.963902713043851</v>
      </c>
      <c r="J11" s="3" t="s">
        <v>21</v>
      </c>
      <c r="K11" s="41">
        <f t="shared" si="0"/>
        <v>12583.448717948719</v>
      </c>
      <c r="M11" s="31" t="s">
        <v>111</v>
      </c>
      <c r="N11" s="32">
        <f>AVERAGE(F43:F52)</f>
        <v>0.54853509665728772</v>
      </c>
      <c r="O11" s="32">
        <f t="shared" ref="O11:P11" si="9">AVERAGE(G43:G52)</f>
        <v>3.0255163708219897</v>
      </c>
      <c r="P11" s="32">
        <f t="shared" si="9"/>
        <v>96.418807835840198</v>
      </c>
      <c r="Q11" s="42">
        <f t="shared" si="3"/>
        <v>964188.07835840201</v>
      </c>
      <c r="R11" s="32">
        <f>AVERAGE(I43:I52)</f>
        <v>71.406966805275033</v>
      </c>
      <c r="T11" s="31">
        <f t="shared" si="5"/>
        <v>13502.717192675585</v>
      </c>
      <c r="U11">
        <v>422.07140000000004</v>
      </c>
      <c r="V11">
        <v>422.1884</v>
      </c>
      <c r="W11">
        <v>422.12990000000002</v>
      </c>
    </row>
    <row r="12" spans="2:23" x14ac:dyDescent="0.25">
      <c r="B12" s="3" t="s">
        <v>65</v>
      </c>
      <c r="C12" s="3">
        <v>3</v>
      </c>
      <c r="D12" s="3">
        <v>5</v>
      </c>
      <c r="E12" s="3" t="s">
        <v>27</v>
      </c>
      <c r="F12" s="6">
        <v>0.19395280744227447</v>
      </c>
      <c r="G12" s="6">
        <v>1.585687267342778</v>
      </c>
      <c r="H12" s="5">
        <v>98.212385215873425</v>
      </c>
      <c r="I12" s="4">
        <v>79.747093415351415</v>
      </c>
      <c r="J12" s="3" t="s">
        <v>21</v>
      </c>
      <c r="K12" s="41">
        <f t="shared" si="0"/>
        <v>12315.481481481482</v>
      </c>
      <c r="M12" s="31" t="s">
        <v>112</v>
      </c>
      <c r="N12" s="32">
        <f>AVERAGE(F53:F57)</f>
        <v>0.58402988640553244</v>
      </c>
      <c r="O12" s="32">
        <f t="shared" ref="O12:P12" si="10">AVERAGE(G53:G57)</f>
        <v>2.9057365287484953</v>
      </c>
      <c r="P12" s="32">
        <f t="shared" si="10"/>
        <v>96.503269139060109</v>
      </c>
      <c r="Q12" s="42">
        <f t="shared" si="3"/>
        <v>965032.6913906011</v>
      </c>
      <c r="R12" s="32">
        <f>AVERAGE(I53:I57)</f>
        <v>69.644457858572011</v>
      </c>
      <c r="T12" s="31">
        <f t="shared" si="5"/>
        <v>13856.561183235954</v>
      </c>
      <c r="U12">
        <v>422.1884</v>
      </c>
      <c r="V12">
        <v>422.36340000000001</v>
      </c>
      <c r="W12">
        <v>422.27589999999998</v>
      </c>
    </row>
    <row r="13" spans="2:23" x14ac:dyDescent="0.25">
      <c r="B13" s="3" t="s">
        <v>65</v>
      </c>
      <c r="C13" s="3">
        <v>3</v>
      </c>
      <c r="D13" s="3">
        <v>6</v>
      </c>
      <c r="E13" s="3" t="s">
        <v>26</v>
      </c>
      <c r="F13" s="6">
        <v>0.17690242971261372</v>
      </c>
      <c r="G13" s="6">
        <v>1.4951703985210529</v>
      </c>
      <c r="H13" s="5">
        <v>98.319572636370793</v>
      </c>
      <c r="I13" s="4">
        <v>83.545353955435374</v>
      </c>
      <c r="J13" s="3" t="s">
        <v>21</v>
      </c>
      <c r="K13" s="41">
        <f t="shared" si="0"/>
        <v>11768.406976744183</v>
      </c>
      <c r="M13" s="31" t="s">
        <v>113</v>
      </c>
      <c r="N13" s="32">
        <f>AVERAGE(F58:F64)</f>
        <v>0.57872743681178307</v>
      </c>
      <c r="O13" s="32">
        <f t="shared" ref="O13:P13" si="11">AVERAGE(G58:G64)</f>
        <v>2.5065168781413281</v>
      </c>
      <c r="P13" s="32">
        <f t="shared" si="11"/>
        <v>96.90993054011112</v>
      </c>
      <c r="Q13" s="42">
        <f t="shared" si="3"/>
        <v>969099.30540111114</v>
      </c>
      <c r="R13" s="32">
        <f>AVERAGE(I58:I64)</f>
        <v>48.251449357629859</v>
      </c>
      <c r="T13" s="31">
        <f t="shared" si="5"/>
        <v>20084.356393490805</v>
      </c>
      <c r="U13">
        <v>423.44740000000002</v>
      </c>
      <c r="V13">
        <v>423.56740000000002</v>
      </c>
      <c r="W13">
        <v>423.50740000000002</v>
      </c>
    </row>
    <row r="14" spans="2:23" x14ac:dyDescent="0.25">
      <c r="B14" s="3" t="s">
        <v>65</v>
      </c>
      <c r="C14" s="3">
        <v>3</v>
      </c>
      <c r="D14" s="3">
        <v>7</v>
      </c>
      <c r="E14" s="3" t="s">
        <v>25</v>
      </c>
      <c r="F14" s="6">
        <v>0.16361240798005083</v>
      </c>
      <c r="G14" s="6">
        <v>1.4329559661264568</v>
      </c>
      <c r="H14" s="5">
        <v>98.394962277715692</v>
      </c>
      <c r="I14" s="4">
        <v>84.693481777908673</v>
      </c>
      <c r="J14" s="3" t="s">
        <v>18</v>
      </c>
      <c r="K14" s="41">
        <f t="shared" si="0"/>
        <v>11617.772727272724</v>
      </c>
      <c r="M14" s="31" t="s">
        <v>114</v>
      </c>
      <c r="N14" s="32">
        <f>AVERAGE(F65:F81)</f>
        <v>0.33690072868215798</v>
      </c>
      <c r="O14" s="32">
        <f t="shared" ref="O14:P14" si="12">AVERAGE(G65:G81)</f>
        <v>1.9703150827273144</v>
      </c>
      <c r="P14" s="32">
        <f t="shared" si="12"/>
        <v>97.682547731492079</v>
      </c>
      <c r="Q14" s="42">
        <f t="shared" si="3"/>
        <v>976825.47731492075</v>
      </c>
      <c r="R14" s="32">
        <f>AVERAGE(I65:I81)</f>
        <v>102.36457098460056</v>
      </c>
      <c r="T14" s="31">
        <f t="shared" si="5"/>
        <v>9542.6129169424421</v>
      </c>
      <c r="U14">
        <v>430.68239999999997</v>
      </c>
      <c r="V14">
        <v>430.86839999999995</v>
      </c>
      <c r="W14">
        <v>430.77539999999999</v>
      </c>
    </row>
    <row r="15" spans="2:23" x14ac:dyDescent="0.25">
      <c r="B15" s="3" t="s">
        <v>65</v>
      </c>
      <c r="C15" s="3">
        <v>3</v>
      </c>
      <c r="D15" s="3">
        <v>8</v>
      </c>
      <c r="E15" s="3" t="s">
        <v>45</v>
      </c>
      <c r="F15" s="6">
        <v>0.17177443585242816</v>
      </c>
      <c r="G15" s="6">
        <v>1.4137293040466814</v>
      </c>
      <c r="H15" s="5">
        <v>98.405699985767825</v>
      </c>
      <c r="I15" s="4">
        <v>87.962743330645026</v>
      </c>
      <c r="J15" s="3" t="s">
        <v>18</v>
      </c>
      <c r="K15" s="41">
        <f t="shared" si="0"/>
        <v>11187.202247191011</v>
      </c>
      <c r="M15" s="31" t="s">
        <v>115</v>
      </c>
      <c r="N15" s="32">
        <f>AVERAGE(F82:F99)</f>
        <v>0.27184350690004594</v>
      </c>
      <c r="O15" s="32">
        <f t="shared" ref="O15:P15" si="13">AVERAGE(G82:G99)</f>
        <v>1.616828170543479</v>
      </c>
      <c r="P15" s="32">
        <f t="shared" si="13"/>
        <v>98.101080945736484</v>
      </c>
      <c r="Q15" s="42">
        <f t="shared" si="3"/>
        <v>981010.80945736484</v>
      </c>
      <c r="R15" s="32">
        <f>AVERAGE(I82:I99)</f>
        <v>102.47376820002222</v>
      </c>
      <c r="T15" s="31">
        <f t="shared" si="5"/>
        <v>9573.2871610858947</v>
      </c>
      <c r="U15">
        <v>430.86839999999995</v>
      </c>
      <c r="V15">
        <v>431.31339999999994</v>
      </c>
      <c r="W15">
        <v>431.09089999999992</v>
      </c>
    </row>
    <row r="16" spans="2:23" x14ac:dyDescent="0.25">
      <c r="B16" s="3" t="s">
        <v>65</v>
      </c>
      <c r="C16" s="3">
        <v>3</v>
      </c>
      <c r="D16" s="3">
        <v>9</v>
      </c>
      <c r="E16" s="3" t="s">
        <v>44</v>
      </c>
      <c r="F16" s="6">
        <v>0.17620120837763822</v>
      </c>
      <c r="G16" s="6">
        <v>1.3912800111160495</v>
      </c>
      <c r="H16" s="5">
        <v>98.42404377831366</v>
      </c>
      <c r="I16" s="4">
        <v>84.750021926604518</v>
      </c>
      <c r="J16" s="3" t="s">
        <v>18</v>
      </c>
      <c r="K16" s="41">
        <f t="shared" si="0"/>
        <v>11613.453488372093</v>
      </c>
      <c r="M16" s="31" t="s">
        <v>116</v>
      </c>
      <c r="N16" s="32">
        <f>AVERAGE(F100:F110)</f>
        <v>0.31470235638205579</v>
      </c>
      <c r="O16" s="32">
        <f t="shared" ref="O16:P16" si="14">AVERAGE(G100:G110)</f>
        <v>1.9678225715230624</v>
      </c>
      <c r="P16" s="32">
        <f t="shared" si="14"/>
        <v>97.706142393293646</v>
      </c>
      <c r="Q16" s="42">
        <f t="shared" si="3"/>
        <v>977061.42393293651</v>
      </c>
      <c r="R16" s="32">
        <f>AVERAGE(I100:I110)</f>
        <v>113.32678801217476</v>
      </c>
      <c r="T16" s="31">
        <f t="shared" si="5"/>
        <v>8621.6281346293017</v>
      </c>
      <c r="U16">
        <v>432.46439999999996</v>
      </c>
      <c r="V16">
        <v>432.63039999999995</v>
      </c>
      <c r="W16">
        <v>432.54739999999993</v>
      </c>
    </row>
    <row r="17" spans="2:23" x14ac:dyDescent="0.25">
      <c r="B17" s="3" t="s">
        <v>65</v>
      </c>
      <c r="C17" s="3">
        <v>3</v>
      </c>
      <c r="D17" s="3">
        <v>10</v>
      </c>
      <c r="E17" s="3" t="s">
        <v>43</v>
      </c>
      <c r="F17" s="6">
        <v>0.2070620222279711</v>
      </c>
      <c r="G17" s="6">
        <v>1.4279264884168021</v>
      </c>
      <c r="H17" s="5">
        <v>98.356185229711016</v>
      </c>
      <c r="I17" s="4">
        <v>88.262596442104297</v>
      </c>
      <c r="J17" s="3" t="s">
        <v>18</v>
      </c>
      <c r="K17" s="41">
        <f t="shared" si="0"/>
        <v>11143.586206896553</v>
      </c>
      <c r="M17" s="31" t="s">
        <v>117</v>
      </c>
      <c r="N17" s="32">
        <f>AVERAGE(F111:F120)</f>
        <v>0.24674603281317486</v>
      </c>
      <c r="O17" s="32">
        <f t="shared" ref="O17:P17" si="15">AVERAGE(G111:G120)</f>
        <v>1.4547666163942701</v>
      </c>
      <c r="P17" s="32">
        <f t="shared" si="15"/>
        <v>98.288772748540794</v>
      </c>
      <c r="Q17" s="42">
        <f t="shared" si="3"/>
        <v>982887.72748540796</v>
      </c>
      <c r="R17" s="32">
        <f>AVERAGE(I111:I120)</f>
        <v>97.146022517661081</v>
      </c>
      <c r="T17" s="31">
        <f t="shared" si="5"/>
        <v>10117.63222016341</v>
      </c>
      <c r="U17">
        <v>436.95839999999998</v>
      </c>
      <c r="V17">
        <v>438.15839999999997</v>
      </c>
      <c r="W17">
        <v>437.55840000000001</v>
      </c>
    </row>
    <row r="18" spans="2:23" x14ac:dyDescent="0.25">
      <c r="B18" s="3" t="s">
        <v>65</v>
      </c>
      <c r="C18" s="3">
        <v>3</v>
      </c>
      <c r="D18" s="3">
        <v>11</v>
      </c>
      <c r="E18" s="3" t="s">
        <v>42</v>
      </c>
      <c r="F18" s="6">
        <v>0.20089110918798228</v>
      </c>
      <c r="G18" s="6">
        <v>1.4161769046505137</v>
      </c>
      <c r="H18" s="5">
        <v>98.374297985466768</v>
      </c>
      <c r="I18" s="4">
        <v>86.340006947358702</v>
      </c>
      <c r="J18" s="3" t="s">
        <v>18</v>
      </c>
      <c r="K18" s="41">
        <f t="shared" si="0"/>
        <v>11393.825581395347</v>
      </c>
      <c r="M18" s="31" t="s">
        <v>118</v>
      </c>
      <c r="N18" s="32">
        <f>AVERAGE(F121:F125)</f>
        <v>0.47504189265667324</v>
      </c>
      <c r="O18" s="32">
        <f t="shared" ref="O18:P18" si="16">AVERAGE(G121:G125)</f>
        <v>2.5039550917145466</v>
      </c>
      <c r="P18" s="32">
        <f t="shared" si="16"/>
        <v>97.012753886218007</v>
      </c>
      <c r="Q18" s="42">
        <f t="shared" si="3"/>
        <v>970127.53886218008</v>
      </c>
      <c r="R18" s="32">
        <f>AVERAGE(I121:I125)</f>
        <v>82.49129410791997</v>
      </c>
      <c r="T18" s="31">
        <f t="shared" si="5"/>
        <v>11760.362706796697</v>
      </c>
      <c r="U18">
        <v>439.35839999999996</v>
      </c>
      <c r="V18">
        <v>439.98839999999996</v>
      </c>
      <c r="W18">
        <v>439.67339999999996</v>
      </c>
    </row>
    <row r="19" spans="2:23" x14ac:dyDescent="0.25">
      <c r="B19" s="3" t="s">
        <v>65</v>
      </c>
      <c r="C19" s="3">
        <v>3</v>
      </c>
      <c r="D19" s="3">
        <v>12</v>
      </c>
      <c r="E19" s="3" t="s">
        <v>41</v>
      </c>
      <c r="F19" s="6">
        <v>0.21302392099838605</v>
      </c>
      <c r="G19" s="6">
        <v>1.4942634345887726</v>
      </c>
      <c r="H19" s="5">
        <v>98.284223646154572</v>
      </c>
      <c r="I19" s="4">
        <v>84.889982582572969</v>
      </c>
      <c r="J19" s="3" t="s">
        <v>18</v>
      </c>
      <c r="K19" s="41">
        <f t="shared" si="0"/>
        <v>11577.835294117647</v>
      </c>
      <c r="M19" s="31" t="s">
        <v>119</v>
      </c>
      <c r="N19" s="32">
        <f>AVERAGE(F127:F137)</f>
        <v>0.54254116118377549</v>
      </c>
      <c r="O19" s="32">
        <f t="shared" ref="O19:P19" si="17">AVERAGE(G127:G137)</f>
        <v>2.5390443180728068</v>
      </c>
      <c r="P19" s="32">
        <f t="shared" si="17"/>
        <v>96.752554010267161</v>
      </c>
      <c r="Q19" s="42">
        <f t="shared" si="3"/>
        <v>967525.5401026716</v>
      </c>
      <c r="R19" s="32">
        <f>AVERAGE(I127:I137)</f>
        <v>72.195669537959148</v>
      </c>
      <c r="T19" s="31">
        <f t="shared" si="5"/>
        <v>13401.434549948519</v>
      </c>
      <c r="U19">
        <v>439.82639999999998</v>
      </c>
      <c r="V19">
        <v>440.14639999999997</v>
      </c>
      <c r="W19">
        <v>439.9864</v>
      </c>
    </row>
    <row r="20" spans="2:23" x14ac:dyDescent="0.25">
      <c r="B20" s="3" t="s">
        <v>65</v>
      </c>
      <c r="C20" s="3">
        <v>3</v>
      </c>
      <c r="D20" s="3">
        <v>13</v>
      </c>
      <c r="E20" s="3" t="s">
        <v>66</v>
      </c>
      <c r="F20" s="6">
        <v>0.19613539886979206</v>
      </c>
      <c r="G20" s="6">
        <v>1.4190564677581365</v>
      </c>
      <c r="H20" s="5">
        <v>98.375883873565044</v>
      </c>
      <c r="I20" s="4">
        <v>89.242598070178389</v>
      </c>
      <c r="J20" s="3" t="s">
        <v>18</v>
      </c>
      <c r="K20" s="41">
        <f t="shared" si="0"/>
        <v>11023.422222222222</v>
      </c>
      <c r="M20" s="31" t="s">
        <v>120</v>
      </c>
      <c r="N20" s="32">
        <f>AVERAGE(F138:F143)</f>
        <v>0.56971910662845537</v>
      </c>
      <c r="O20" s="32">
        <f t="shared" ref="O20:P20" si="18">AVERAGE(G138:G143)</f>
        <v>2.5681423228146047</v>
      </c>
      <c r="P20" s="32">
        <f t="shared" si="18"/>
        <v>96.854366933593084</v>
      </c>
      <c r="Q20" s="42">
        <f t="shared" si="3"/>
        <v>968543.66933593084</v>
      </c>
      <c r="R20" s="32">
        <f>AVERAGE(I138:I143)</f>
        <v>77.716369638517747</v>
      </c>
      <c r="T20" s="31">
        <f t="shared" si="5"/>
        <v>12462.543912446235</v>
      </c>
      <c r="U20">
        <v>440.14639999999997</v>
      </c>
      <c r="V20">
        <v>440.58639999999997</v>
      </c>
      <c r="W20">
        <v>440.3664</v>
      </c>
    </row>
    <row r="21" spans="2:23" x14ac:dyDescent="0.25">
      <c r="B21" s="3" t="s">
        <v>65</v>
      </c>
      <c r="C21" s="3">
        <v>3</v>
      </c>
      <c r="D21" s="3">
        <v>14</v>
      </c>
      <c r="E21" s="3" t="s">
        <v>67</v>
      </c>
      <c r="F21" s="6">
        <v>0.19799600461793668</v>
      </c>
      <c r="G21" s="6">
        <v>1.4450753172861348</v>
      </c>
      <c r="H21" s="5">
        <v>98.347570657977172</v>
      </c>
      <c r="I21" s="4">
        <v>93.580201187582006</v>
      </c>
      <c r="J21" s="3" t="s">
        <v>18</v>
      </c>
      <c r="K21" s="41">
        <f t="shared" si="0"/>
        <v>10509.442105263159</v>
      </c>
      <c r="M21" s="31" t="s">
        <v>121</v>
      </c>
      <c r="N21" s="32">
        <f>F144</f>
        <v>2.3395112790359724</v>
      </c>
      <c r="O21" s="32">
        <f t="shared" ref="O21:P21" si="19">G144</f>
        <v>12.278477050683005</v>
      </c>
      <c r="P21" s="32">
        <f t="shared" si="19"/>
        <v>85.378702854971067</v>
      </c>
      <c r="Q21" s="42">
        <f t="shared" si="3"/>
        <v>853787.02854971064</v>
      </c>
      <c r="R21" s="32">
        <f>I144</f>
        <v>33.088153099778673</v>
      </c>
      <c r="T21" s="31">
        <f t="shared" si="5"/>
        <v>25803.405405405407</v>
      </c>
      <c r="U21">
        <v>441.35039999999998</v>
      </c>
      <c r="V21">
        <v>441.62039999999996</v>
      </c>
      <c r="W21">
        <v>441.48539999999997</v>
      </c>
    </row>
    <row r="22" spans="2:23" x14ac:dyDescent="0.25">
      <c r="B22" s="3" t="s">
        <v>65</v>
      </c>
      <c r="C22" s="3">
        <v>3</v>
      </c>
      <c r="D22" s="3">
        <v>15</v>
      </c>
      <c r="E22" s="3" t="s">
        <v>68</v>
      </c>
      <c r="F22" s="6">
        <v>0.18494493615911128</v>
      </c>
      <c r="G22" s="6">
        <v>1.3879465247238718</v>
      </c>
      <c r="H22" s="5">
        <v>98.417906795437148</v>
      </c>
      <c r="I22" s="4">
        <v>92.017436798683036</v>
      </c>
      <c r="J22" s="3" t="s">
        <v>21</v>
      </c>
      <c r="K22" s="41">
        <f t="shared" si="0"/>
        <v>10695.571428571429</v>
      </c>
      <c r="M22" s="31"/>
    </row>
    <row r="23" spans="2:23" x14ac:dyDescent="0.25">
      <c r="B23" s="3" t="s">
        <v>65</v>
      </c>
      <c r="C23" s="3">
        <v>3</v>
      </c>
      <c r="D23" s="3">
        <v>16</v>
      </c>
      <c r="E23" s="3" t="s">
        <v>69</v>
      </c>
      <c r="F23" s="6">
        <v>0.20443234497298426</v>
      </c>
      <c r="G23" s="6">
        <v>1.4622901497918628</v>
      </c>
      <c r="H23" s="5">
        <v>98.324040492627134</v>
      </c>
      <c r="I23" s="4">
        <v>92.370126080146818</v>
      </c>
      <c r="J23" s="3" t="s">
        <v>21</v>
      </c>
      <c r="K23" s="41">
        <f t="shared" si="0"/>
        <v>10644.571428571428</v>
      </c>
      <c r="M23" s="31"/>
    </row>
    <row r="24" spans="2:23" x14ac:dyDescent="0.25">
      <c r="B24" s="3" t="s">
        <v>65</v>
      </c>
      <c r="C24" s="3">
        <v>3</v>
      </c>
      <c r="D24" s="3">
        <v>17</v>
      </c>
      <c r="E24" s="3" t="s">
        <v>70</v>
      </c>
      <c r="F24" s="6">
        <v>0.33346271543728645</v>
      </c>
      <c r="G24" s="6">
        <v>2.0528865433319252</v>
      </c>
      <c r="H24" s="5">
        <v>97.603357358374836</v>
      </c>
      <c r="I24" s="4">
        <v>102.9338285594196</v>
      </c>
      <c r="J24" s="3" t="s">
        <v>21</v>
      </c>
      <c r="K24" s="41">
        <f t="shared" si="0"/>
        <v>9482.1458333333339</v>
      </c>
      <c r="M24" s="31"/>
    </row>
    <row r="25" spans="2:23" x14ac:dyDescent="0.25">
      <c r="B25" s="12" t="s">
        <v>34</v>
      </c>
      <c r="C25" s="12">
        <v>2</v>
      </c>
      <c r="D25" s="12">
        <v>1</v>
      </c>
      <c r="E25" s="12" t="s">
        <v>32</v>
      </c>
      <c r="F25" s="13">
        <v>1.1932068879311801</v>
      </c>
      <c r="G25" s="13">
        <v>5.2105691437495567</v>
      </c>
      <c r="H25" s="14">
        <v>93.589550774538665</v>
      </c>
      <c r="I25" s="15">
        <v>66.731937805833951</v>
      </c>
      <c r="J25" s="12" t="s">
        <v>21</v>
      </c>
      <c r="K25" s="41">
        <f t="shared" si="0"/>
        <v>14024.701492537315</v>
      </c>
      <c r="M25" s="31"/>
    </row>
    <row r="26" spans="2:23" x14ac:dyDescent="0.25">
      <c r="B26" s="12" t="s">
        <v>34</v>
      </c>
      <c r="C26" s="12">
        <v>2</v>
      </c>
      <c r="D26" s="12">
        <v>2</v>
      </c>
      <c r="E26" s="12" t="s">
        <v>31</v>
      </c>
      <c r="F26" s="13">
        <v>0.49810501366060461</v>
      </c>
      <c r="G26" s="13">
        <v>2.4563238458081633</v>
      </c>
      <c r="H26" s="14">
        <v>97.038313322966928</v>
      </c>
      <c r="I26" s="15">
        <v>72.578175643161956</v>
      </c>
      <c r="J26" s="12" t="s">
        <v>21</v>
      </c>
      <c r="K26" s="41">
        <f t="shared" si="0"/>
        <v>13370.17808219178</v>
      </c>
      <c r="M26" s="31"/>
    </row>
    <row r="27" spans="2:23" x14ac:dyDescent="0.25">
      <c r="B27" s="12" t="s">
        <v>34</v>
      </c>
      <c r="C27" s="12">
        <v>2</v>
      </c>
      <c r="D27" s="12">
        <v>3</v>
      </c>
      <c r="E27" s="12" t="s">
        <v>46</v>
      </c>
      <c r="F27" s="13">
        <v>0.40231734792404245</v>
      </c>
      <c r="G27" s="13">
        <v>2.0467339729603253</v>
      </c>
      <c r="H27" s="14">
        <v>97.543149152615996</v>
      </c>
      <c r="I27" s="15">
        <v>77.995264996317445</v>
      </c>
      <c r="J27" s="12" t="s">
        <v>21</v>
      </c>
      <c r="K27" s="41">
        <f t="shared" si="0"/>
        <v>12506.291139240504</v>
      </c>
      <c r="M27" s="31"/>
    </row>
    <row r="28" spans="2:23" x14ac:dyDescent="0.25">
      <c r="B28" s="12" t="s">
        <v>34</v>
      </c>
      <c r="C28" s="12">
        <v>2</v>
      </c>
      <c r="D28" s="12">
        <v>4</v>
      </c>
      <c r="E28" s="12" t="s">
        <v>30</v>
      </c>
      <c r="F28" s="13">
        <v>0.39199790358657471</v>
      </c>
      <c r="G28" s="13">
        <v>1.9267177880090256</v>
      </c>
      <c r="H28" s="14">
        <v>97.674021452904796</v>
      </c>
      <c r="I28" s="15">
        <v>72.628554996010351</v>
      </c>
      <c r="J28" s="12" t="s">
        <v>21</v>
      </c>
      <c r="K28" s="41">
        <f t="shared" si="0"/>
        <v>13448.43243243243</v>
      </c>
      <c r="M28" s="31"/>
    </row>
    <row r="29" spans="2:23" x14ac:dyDescent="0.25">
      <c r="B29" s="12" t="s">
        <v>34</v>
      </c>
      <c r="C29" s="12">
        <v>2</v>
      </c>
      <c r="D29" s="12">
        <v>5</v>
      </c>
      <c r="E29" s="12" t="s">
        <v>29</v>
      </c>
      <c r="F29" s="13">
        <v>0.36447055292326824</v>
      </c>
      <c r="G29" s="13">
        <v>1.7755757952572051</v>
      </c>
      <c r="H29" s="14">
        <v>97.852060038240168</v>
      </c>
      <c r="I29" s="15">
        <v>78.936135793542036</v>
      </c>
      <c r="J29" s="12" t="s">
        <v>21</v>
      </c>
      <c r="K29" s="41">
        <f t="shared" si="0"/>
        <v>12396.358024691361</v>
      </c>
      <c r="M29" s="31"/>
    </row>
    <row r="30" spans="2:23" x14ac:dyDescent="0.25">
      <c r="B30" s="12" t="s">
        <v>34</v>
      </c>
      <c r="C30" s="12">
        <v>2</v>
      </c>
      <c r="D30" s="12">
        <v>6</v>
      </c>
      <c r="E30" s="12" t="s">
        <v>28</v>
      </c>
      <c r="F30" s="13">
        <v>0.24207126780092864</v>
      </c>
      <c r="G30" s="13">
        <v>1.5250586971846714</v>
      </c>
      <c r="H30" s="14">
        <v>98.224810702793192</v>
      </c>
      <c r="I30" s="15">
        <v>80.593322212102194</v>
      </c>
      <c r="J30" s="12" t="s">
        <v>21</v>
      </c>
      <c r="K30" s="41">
        <f t="shared" si="0"/>
        <v>12187.710843373496</v>
      </c>
      <c r="M30" s="31"/>
    </row>
    <row r="31" spans="2:23" x14ac:dyDescent="0.25">
      <c r="B31" s="12" t="s">
        <v>34</v>
      </c>
      <c r="C31" s="12">
        <v>2</v>
      </c>
      <c r="D31" s="12">
        <v>7</v>
      </c>
      <c r="E31" s="12" t="s">
        <v>27</v>
      </c>
      <c r="F31" s="13">
        <v>0.24938960585978379</v>
      </c>
      <c r="G31" s="13">
        <v>1.5043793357361548</v>
      </c>
      <c r="H31" s="14">
        <v>98.238092469867851</v>
      </c>
      <c r="I31" s="15">
        <v>81.385885362167187</v>
      </c>
      <c r="J31" s="12" t="s">
        <v>21</v>
      </c>
      <c r="K31" s="41">
        <f t="shared" si="0"/>
        <v>12070.654761904763</v>
      </c>
      <c r="M31" s="31"/>
    </row>
    <row r="32" spans="2:23" x14ac:dyDescent="0.25">
      <c r="B32" s="12" t="s">
        <v>34</v>
      </c>
      <c r="C32" s="12">
        <v>2</v>
      </c>
      <c r="D32" s="12">
        <v>8</v>
      </c>
      <c r="E32" s="12" t="s">
        <v>26</v>
      </c>
      <c r="F32" s="13">
        <v>0.18510918738322044</v>
      </c>
      <c r="G32" s="13">
        <v>1.4065208259906044</v>
      </c>
      <c r="H32" s="14">
        <v>98.400258785927065</v>
      </c>
      <c r="I32" s="15">
        <v>81.112006991082495</v>
      </c>
      <c r="J32" s="12" t="s">
        <v>21</v>
      </c>
      <c r="K32" s="41">
        <f t="shared" si="0"/>
        <v>12131.404761904763</v>
      </c>
      <c r="M32" s="31"/>
    </row>
    <row r="33" spans="2:13" x14ac:dyDescent="0.25">
      <c r="B33" s="16"/>
      <c r="C33" s="16"/>
      <c r="D33" s="16"/>
      <c r="E33" s="16"/>
      <c r="F33" s="17"/>
      <c r="G33" s="17"/>
      <c r="H33" s="18"/>
      <c r="I33" s="19"/>
      <c r="J33" s="16"/>
      <c r="K33" s="41"/>
      <c r="M33" s="31"/>
    </row>
    <row r="34" spans="2:13" x14ac:dyDescent="0.25">
      <c r="B34" s="12" t="s">
        <v>34</v>
      </c>
      <c r="C34" s="12">
        <v>2</v>
      </c>
      <c r="D34" s="12">
        <v>10</v>
      </c>
      <c r="E34" s="12" t="s">
        <v>44</v>
      </c>
      <c r="F34" s="13">
        <v>0.2254106743334966</v>
      </c>
      <c r="G34" s="13">
        <v>1.3674634533670522</v>
      </c>
      <c r="H34" s="14">
        <v>98.398839486411887</v>
      </c>
      <c r="I34" s="15">
        <v>82.863858875505969</v>
      </c>
      <c r="J34" s="12" t="s">
        <v>21</v>
      </c>
      <c r="K34" s="41">
        <f t="shared" si="0"/>
        <v>11874.759493670885</v>
      </c>
      <c r="M34" s="31"/>
    </row>
    <row r="35" spans="2:13" x14ac:dyDescent="0.25">
      <c r="B35" s="12" t="s">
        <v>34</v>
      </c>
      <c r="C35" s="12">
        <v>2</v>
      </c>
      <c r="D35" s="12">
        <v>11</v>
      </c>
      <c r="E35" s="12" t="s">
        <v>43</v>
      </c>
      <c r="F35" s="13">
        <v>0.21955238900377974</v>
      </c>
      <c r="G35" s="13">
        <v>1.3826262060490289</v>
      </c>
      <c r="H35" s="14">
        <v>98.389565984323056</v>
      </c>
      <c r="I35" s="15">
        <v>82.554206241307</v>
      </c>
      <c r="J35" s="12" t="s">
        <v>18</v>
      </c>
      <c r="K35" s="41">
        <f t="shared" si="0"/>
        <v>11918.177215189871</v>
      </c>
      <c r="M35" s="31"/>
    </row>
    <row r="36" spans="2:13" x14ac:dyDescent="0.25">
      <c r="B36" s="12" t="s">
        <v>34</v>
      </c>
      <c r="C36" s="12">
        <v>2</v>
      </c>
      <c r="D36" s="12">
        <v>12</v>
      </c>
      <c r="E36" s="12" t="s">
        <v>42</v>
      </c>
      <c r="F36" s="13">
        <v>0.24255205339219341</v>
      </c>
      <c r="G36" s="13">
        <v>1.446499698218928</v>
      </c>
      <c r="H36" s="14">
        <v>98.302033153904233</v>
      </c>
      <c r="I36" s="15">
        <v>89.150944846306828</v>
      </c>
      <c r="J36" s="12" t="s">
        <v>18</v>
      </c>
      <c r="K36" s="41">
        <f t="shared" si="0"/>
        <v>11026.471264367816</v>
      </c>
      <c r="M36" s="31"/>
    </row>
    <row r="37" spans="2:13" x14ac:dyDescent="0.25">
      <c r="B37" s="12" t="s">
        <v>34</v>
      </c>
      <c r="C37" s="12">
        <v>2</v>
      </c>
      <c r="D37" s="12">
        <v>13</v>
      </c>
      <c r="E37" s="12" t="s">
        <v>41</v>
      </c>
      <c r="F37" s="13">
        <v>0.21579074567129222</v>
      </c>
      <c r="G37" s="13">
        <v>1.3765508063839274</v>
      </c>
      <c r="H37" s="14">
        <v>98.398456499558591</v>
      </c>
      <c r="I37" s="15">
        <v>92.019483861703804</v>
      </c>
      <c r="J37" s="12" t="s">
        <v>18</v>
      </c>
      <c r="K37" s="41">
        <f t="shared" si="0"/>
        <v>10693.219780219781</v>
      </c>
      <c r="M37" s="31"/>
    </row>
    <row r="38" spans="2:13" x14ac:dyDescent="0.25">
      <c r="B38" s="3" t="s">
        <v>34</v>
      </c>
      <c r="C38" s="3">
        <v>3</v>
      </c>
      <c r="D38" s="3">
        <v>1</v>
      </c>
      <c r="E38" s="3" t="s">
        <v>71</v>
      </c>
      <c r="F38" s="6">
        <v>0.81464131756617308</v>
      </c>
      <c r="G38" s="6">
        <v>4.9756941173731226</v>
      </c>
      <c r="H38" s="5">
        <v>94.203208397674501</v>
      </c>
      <c r="I38" s="4">
        <v>64.561673861941742</v>
      </c>
      <c r="J38" s="3" t="s">
        <v>18</v>
      </c>
      <c r="K38" s="41">
        <f t="shared" si="0"/>
        <v>14591.196721311473</v>
      </c>
      <c r="M38" s="31"/>
    </row>
    <row r="39" spans="2:13" x14ac:dyDescent="0.25">
      <c r="B39" s="7"/>
      <c r="C39" s="7"/>
      <c r="D39" s="7"/>
      <c r="E39" s="7"/>
      <c r="F39" s="10"/>
      <c r="G39" s="10"/>
      <c r="H39" s="9"/>
      <c r="I39" s="8"/>
      <c r="J39" s="7"/>
      <c r="K39" s="41"/>
      <c r="M39" s="31"/>
    </row>
    <row r="40" spans="2:13" x14ac:dyDescent="0.25">
      <c r="B40" s="7"/>
      <c r="C40" s="7"/>
      <c r="D40" s="7"/>
      <c r="E40" s="7"/>
      <c r="F40" s="10"/>
      <c r="G40" s="10"/>
      <c r="H40" s="9"/>
      <c r="I40" s="7"/>
      <c r="J40" s="7"/>
      <c r="K40" s="41"/>
      <c r="M40" s="31"/>
    </row>
    <row r="41" spans="2:13" x14ac:dyDescent="0.25">
      <c r="B41" s="3" t="s">
        <v>34</v>
      </c>
      <c r="C41" s="3">
        <v>3</v>
      </c>
      <c r="D41" s="3">
        <v>4</v>
      </c>
      <c r="E41" s="3" t="s">
        <v>74</v>
      </c>
      <c r="F41" s="6">
        <v>0.51167802762447334</v>
      </c>
      <c r="G41" s="6">
        <v>2.9530985686318854</v>
      </c>
      <c r="H41" s="5">
        <v>96.527343562118219</v>
      </c>
      <c r="I41" s="4">
        <v>78.798416254168899</v>
      </c>
      <c r="J41" s="3" t="s">
        <v>21</v>
      </c>
      <c r="K41" s="41">
        <f t="shared" si="0"/>
        <v>12249.90909090909</v>
      </c>
      <c r="M41" s="31"/>
    </row>
    <row r="42" spans="2:13" x14ac:dyDescent="0.25">
      <c r="B42" s="3" t="s">
        <v>34</v>
      </c>
      <c r="C42" s="3">
        <v>3</v>
      </c>
      <c r="D42" s="3">
        <v>5</v>
      </c>
      <c r="E42" s="3" t="s">
        <v>75</v>
      </c>
      <c r="F42" s="6">
        <v>1.1081382548280563</v>
      </c>
      <c r="G42" s="6">
        <v>5.9259359550245838</v>
      </c>
      <c r="H42" s="5">
        <v>92.958322961895249</v>
      </c>
      <c r="I42" s="4">
        <v>76.028282521097836</v>
      </c>
      <c r="J42" s="3" t="s">
        <v>21</v>
      </c>
      <c r="K42" s="41">
        <f t="shared" si="0"/>
        <v>12226.808219178085</v>
      </c>
      <c r="M42" s="31"/>
    </row>
    <row r="43" spans="2:13" x14ac:dyDescent="0.25">
      <c r="B43" s="12" t="s">
        <v>34</v>
      </c>
      <c r="C43" s="12">
        <v>4</v>
      </c>
      <c r="D43" s="12">
        <v>1</v>
      </c>
      <c r="E43" s="12" t="s">
        <v>76</v>
      </c>
      <c r="F43" s="13">
        <v>0.43919347381266471</v>
      </c>
      <c r="G43" s="13">
        <v>3.8842358702631663</v>
      </c>
      <c r="H43" s="14">
        <v>95.670578930496973</v>
      </c>
      <c r="I43" s="15">
        <v>59.917254271850574</v>
      </c>
      <c r="J43" s="12" t="s">
        <v>21</v>
      </c>
      <c r="K43" s="41">
        <f t="shared" si="0"/>
        <v>15967.116666666665</v>
      </c>
      <c r="M43" s="31"/>
    </row>
    <row r="44" spans="2:13" x14ac:dyDescent="0.25">
      <c r="B44" s="12" t="s">
        <v>34</v>
      </c>
      <c r="C44" s="12">
        <v>4</v>
      </c>
      <c r="D44" s="12">
        <v>2</v>
      </c>
      <c r="E44" s="12" t="s">
        <v>77</v>
      </c>
      <c r="F44" s="13">
        <v>0.41121954213465906</v>
      </c>
      <c r="G44" s="13">
        <v>3.1949303381820409</v>
      </c>
      <c r="H44" s="14">
        <v>96.387507927739918</v>
      </c>
      <c r="I44" s="15">
        <v>63.421919433703621</v>
      </c>
      <c r="J44" s="12" t="s">
        <v>21</v>
      </c>
      <c r="K44" s="41">
        <f t="shared" si="0"/>
        <v>15197.822580645163</v>
      </c>
      <c r="M44" s="31"/>
    </row>
    <row r="45" spans="2:13" x14ac:dyDescent="0.25">
      <c r="B45" s="12" t="s">
        <v>34</v>
      </c>
      <c r="C45" s="12">
        <v>4</v>
      </c>
      <c r="D45" s="12">
        <v>3</v>
      </c>
      <c r="E45" s="12" t="s">
        <v>78</v>
      </c>
      <c r="F45" s="13">
        <v>0.29866942769959831</v>
      </c>
      <c r="G45" s="13">
        <v>2.3055288688890991</v>
      </c>
      <c r="H45" s="14">
        <v>97.389031863050121</v>
      </c>
      <c r="I45" s="15">
        <v>67.698403611908944</v>
      </c>
      <c r="J45" s="12" t="s">
        <v>18</v>
      </c>
      <c r="K45" s="41">
        <f t="shared" si="0"/>
        <v>14385.720588235296</v>
      </c>
      <c r="M45" s="31"/>
    </row>
    <row r="46" spans="2:13" x14ac:dyDescent="0.25">
      <c r="B46" s="16"/>
      <c r="C46" s="16"/>
      <c r="D46" s="16"/>
      <c r="E46" s="16"/>
      <c r="F46" s="17"/>
      <c r="G46" s="17"/>
      <c r="H46" s="18"/>
      <c r="I46" s="19"/>
      <c r="J46" s="16"/>
      <c r="K46" s="41"/>
      <c r="M46" s="31"/>
    </row>
    <row r="47" spans="2:13" x14ac:dyDescent="0.25">
      <c r="B47" s="12" t="s">
        <v>34</v>
      </c>
      <c r="C47" s="12">
        <v>4</v>
      </c>
      <c r="D47" s="12">
        <v>5</v>
      </c>
      <c r="E47" s="12" t="s">
        <v>80</v>
      </c>
      <c r="F47" s="13">
        <v>0.34071810209335629</v>
      </c>
      <c r="G47" s="13">
        <v>1.9744428724955694</v>
      </c>
      <c r="H47" s="14">
        <v>97.677645361067448</v>
      </c>
      <c r="I47" s="15">
        <v>71.936643436217267</v>
      </c>
      <c r="J47" s="12" t="s">
        <v>18</v>
      </c>
      <c r="K47" s="41">
        <f t="shared" si="0"/>
        <v>13578.287878787878</v>
      </c>
      <c r="M47" s="31"/>
    </row>
    <row r="48" spans="2:13" x14ac:dyDescent="0.25">
      <c r="B48" s="12" t="s">
        <v>34</v>
      </c>
      <c r="C48" s="12">
        <v>4</v>
      </c>
      <c r="D48" s="12">
        <v>6</v>
      </c>
      <c r="E48" s="12" t="s">
        <v>81</v>
      </c>
      <c r="F48" s="13">
        <v>0.33763573652212714</v>
      </c>
      <c r="G48" s="13">
        <v>1.8871215777594896</v>
      </c>
      <c r="H48" s="14">
        <v>97.767751560026909</v>
      </c>
      <c r="I48" s="15">
        <v>74.911256914576541</v>
      </c>
      <c r="J48" s="12" t="s">
        <v>18</v>
      </c>
      <c r="K48" s="41">
        <f t="shared" si="0"/>
        <v>13051.142857142857</v>
      </c>
      <c r="M48" s="31"/>
    </row>
    <row r="49" spans="2:13" x14ac:dyDescent="0.25">
      <c r="B49" s="12" t="s">
        <v>34</v>
      </c>
      <c r="C49" s="12">
        <v>4</v>
      </c>
      <c r="D49" s="12">
        <v>7</v>
      </c>
      <c r="E49" s="12" t="s">
        <v>82</v>
      </c>
      <c r="F49" s="13">
        <v>0.62259066483148495</v>
      </c>
      <c r="G49" s="13">
        <v>2.9435681627616321</v>
      </c>
      <c r="H49" s="14">
        <v>96.426352787314045</v>
      </c>
      <c r="I49" s="15">
        <v>74.883850928401543</v>
      </c>
      <c r="J49" s="12" t="s">
        <v>18</v>
      </c>
      <c r="K49" s="41">
        <f t="shared" si="0"/>
        <v>12876.788732394367</v>
      </c>
      <c r="M49" s="31"/>
    </row>
    <row r="50" spans="2:13" x14ac:dyDescent="0.25">
      <c r="B50" s="12" t="s">
        <v>34</v>
      </c>
      <c r="C50" s="12">
        <v>4</v>
      </c>
      <c r="D50" s="12">
        <v>8</v>
      </c>
      <c r="E50" s="12" t="s">
        <v>83</v>
      </c>
      <c r="F50" s="13">
        <v>1.1227794801520734</v>
      </c>
      <c r="G50" s="13">
        <v>4.7310825011787649</v>
      </c>
      <c r="H50" s="14">
        <v>94.138330951835528</v>
      </c>
      <c r="I50" s="15">
        <v>78.070668336283248</v>
      </c>
      <c r="J50" s="12" t="s">
        <v>18</v>
      </c>
      <c r="K50" s="41">
        <f t="shared" si="0"/>
        <v>12058.092105263157</v>
      </c>
      <c r="M50" s="31"/>
    </row>
    <row r="51" spans="2:13" x14ac:dyDescent="0.25">
      <c r="B51" s="12" t="s">
        <v>34</v>
      </c>
      <c r="C51" s="12">
        <v>4</v>
      </c>
      <c r="D51" s="12">
        <v>9</v>
      </c>
      <c r="E51" s="12" t="s">
        <v>84</v>
      </c>
      <c r="F51" s="13">
        <v>1.1087575128578389</v>
      </c>
      <c r="G51" s="13">
        <v>4.6557685274950593</v>
      </c>
      <c r="H51" s="14">
        <v>94.227977563488906</v>
      </c>
      <c r="I51" s="15">
        <v>74.963961581982716</v>
      </c>
      <c r="J51" s="12" t="s">
        <v>18</v>
      </c>
      <c r="K51" s="41">
        <f t="shared" si="0"/>
        <v>12569.77027027027</v>
      </c>
      <c r="M51" s="31"/>
    </row>
    <row r="52" spans="2:13" x14ac:dyDescent="0.25">
      <c r="B52" s="12" t="s">
        <v>34</v>
      </c>
      <c r="C52" s="12">
        <v>4</v>
      </c>
      <c r="D52" s="12">
        <v>10</v>
      </c>
      <c r="E52" s="12" t="s">
        <v>85</v>
      </c>
      <c r="F52" s="13">
        <v>0.25525192981178713</v>
      </c>
      <c r="G52" s="13">
        <v>1.6529686183730825</v>
      </c>
      <c r="H52" s="14">
        <v>98.084093577541879</v>
      </c>
      <c r="I52" s="15">
        <v>76.858742732550795</v>
      </c>
      <c r="J52" s="12" t="s">
        <v>18</v>
      </c>
      <c r="K52" s="41">
        <f t="shared" si="0"/>
        <v>12761.605263157895</v>
      </c>
      <c r="M52" s="31"/>
    </row>
    <row r="53" spans="2:13" x14ac:dyDescent="0.25">
      <c r="B53" s="3" t="s">
        <v>34</v>
      </c>
      <c r="C53" s="3">
        <v>5</v>
      </c>
      <c r="D53" s="3">
        <v>1</v>
      </c>
      <c r="E53" s="3" t="s">
        <v>24</v>
      </c>
      <c r="F53" s="6">
        <v>1.1061327768866613</v>
      </c>
      <c r="G53" s="6">
        <v>5.2260483348040818</v>
      </c>
      <c r="H53" s="5">
        <v>93.661285840349862</v>
      </c>
      <c r="I53" s="4">
        <v>65.330479593975952</v>
      </c>
      <c r="J53" s="3" t="s">
        <v>21</v>
      </c>
      <c r="K53" s="41">
        <f t="shared" si="0"/>
        <v>14336.537313432835</v>
      </c>
      <c r="M53" s="31"/>
    </row>
    <row r="54" spans="2:13" x14ac:dyDescent="0.25">
      <c r="B54" s="3" t="s">
        <v>34</v>
      </c>
      <c r="C54" s="3">
        <v>5</v>
      </c>
      <c r="D54" s="3">
        <v>2</v>
      </c>
      <c r="E54" s="3" t="s">
        <v>23</v>
      </c>
      <c r="F54" s="6">
        <v>0.49775156970036227</v>
      </c>
      <c r="G54" s="6">
        <v>2.4763506945563858</v>
      </c>
      <c r="H54" s="5">
        <v>97.019254535205548</v>
      </c>
      <c r="I54" s="4">
        <v>66.432005377084664</v>
      </c>
      <c r="J54" s="3" t="s">
        <v>21</v>
      </c>
      <c r="K54" s="41">
        <f t="shared" si="0"/>
        <v>14604.294117647061</v>
      </c>
      <c r="M54" s="31"/>
    </row>
    <row r="55" spans="2:13" x14ac:dyDescent="0.25">
      <c r="B55" s="3" t="s">
        <v>34</v>
      </c>
      <c r="C55" s="3">
        <v>5</v>
      </c>
      <c r="D55" s="3">
        <v>3</v>
      </c>
      <c r="E55" s="3" t="s">
        <v>22</v>
      </c>
      <c r="F55" s="6">
        <v>0.35372266544502878</v>
      </c>
      <c r="G55" s="6">
        <v>1.8392798834245503</v>
      </c>
      <c r="H55" s="5">
        <v>97.799882059954484</v>
      </c>
      <c r="I55" s="4">
        <v>71.15391175940232</v>
      </c>
      <c r="J55" s="3" t="s">
        <v>18</v>
      </c>
      <c r="K55" s="41">
        <f t="shared" si="0"/>
        <v>13744.835616438353</v>
      </c>
      <c r="M55" s="31"/>
    </row>
    <row r="56" spans="2:13" x14ac:dyDescent="0.25">
      <c r="B56" s="3" t="s">
        <v>34</v>
      </c>
      <c r="C56" s="3">
        <v>5</v>
      </c>
      <c r="D56" s="3">
        <v>4</v>
      </c>
      <c r="E56" s="3" t="s">
        <v>20</v>
      </c>
      <c r="F56" s="6">
        <v>0.38047103070854604</v>
      </c>
      <c r="G56" s="6">
        <v>1.9725466705629595</v>
      </c>
      <c r="H56" s="5">
        <v>97.63970102102931</v>
      </c>
      <c r="I56" s="4">
        <v>72.812776991939145</v>
      </c>
      <c r="J56" s="3" t="s">
        <v>18</v>
      </c>
      <c r="K56" s="41">
        <f t="shared" si="0"/>
        <v>13409.693333333335</v>
      </c>
      <c r="M56" s="31"/>
    </row>
    <row r="57" spans="2:13" x14ac:dyDescent="0.25">
      <c r="B57" s="3" t="s">
        <v>34</v>
      </c>
      <c r="C57" s="3">
        <v>5</v>
      </c>
      <c r="D57" s="3">
        <v>5</v>
      </c>
      <c r="E57" s="3" t="s">
        <v>40</v>
      </c>
      <c r="F57" s="6">
        <v>0.58207138928706403</v>
      </c>
      <c r="G57" s="6">
        <v>3.014457060394498</v>
      </c>
      <c r="H57" s="5">
        <v>96.396222238761382</v>
      </c>
      <c r="I57" s="4">
        <v>72.493115570457988</v>
      </c>
      <c r="J57" s="3" t="s">
        <v>18</v>
      </c>
      <c r="K57" s="41">
        <f t="shared" si="0"/>
        <v>13297.293333333333</v>
      </c>
      <c r="M57" s="31"/>
    </row>
    <row r="58" spans="2:13" x14ac:dyDescent="0.25">
      <c r="B58" s="12" t="s">
        <v>34</v>
      </c>
      <c r="C58" s="12">
        <v>7</v>
      </c>
      <c r="D58" s="12">
        <v>1</v>
      </c>
      <c r="E58" s="12" t="s">
        <v>39</v>
      </c>
      <c r="F58" s="13">
        <v>0.61546730091818747</v>
      </c>
      <c r="G58" s="13">
        <v>2.5918212437493171</v>
      </c>
      <c r="H58" s="14">
        <v>96.788098960082863</v>
      </c>
      <c r="I58" s="15">
        <v>46.124952496312517</v>
      </c>
      <c r="J58" s="12" t="s">
        <v>21</v>
      </c>
      <c r="K58" s="41">
        <f t="shared" si="0"/>
        <v>20983.891304347824</v>
      </c>
      <c r="M58" s="31"/>
    </row>
    <row r="59" spans="2:13" x14ac:dyDescent="0.25">
      <c r="B59" s="12" t="s">
        <v>34</v>
      </c>
      <c r="C59" s="12">
        <v>7</v>
      </c>
      <c r="D59" s="12">
        <v>2</v>
      </c>
      <c r="E59" s="12" t="s">
        <v>38</v>
      </c>
      <c r="F59" s="13">
        <v>0.53242881088591443</v>
      </c>
      <c r="G59" s="13">
        <v>2.353307654653066</v>
      </c>
      <c r="H59" s="14">
        <v>97.10951676943084</v>
      </c>
      <c r="I59" s="15">
        <v>47.46765030186458</v>
      </c>
      <c r="J59" s="12" t="s">
        <v>21</v>
      </c>
      <c r="K59" s="41">
        <f t="shared" si="0"/>
        <v>20458.041666666672</v>
      </c>
      <c r="M59" s="31"/>
    </row>
    <row r="60" spans="2:13" x14ac:dyDescent="0.25">
      <c r="B60" s="12" t="s">
        <v>34</v>
      </c>
      <c r="C60" s="12">
        <v>7</v>
      </c>
      <c r="D60" s="12">
        <v>3</v>
      </c>
      <c r="E60" s="12" t="s">
        <v>37</v>
      </c>
      <c r="F60" s="13">
        <v>0.49331199773677648</v>
      </c>
      <c r="G60" s="13">
        <v>2.1871933376358155</v>
      </c>
      <c r="H60" s="14">
        <v>97.315074306224744</v>
      </c>
      <c r="I60" s="15">
        <v>44.203584026592871</v>
      </c>
      <c r="J60" s="12" t="s">
        <v>21</v>
      </c>
      <c r="K60" s="41">
        <f t="shared" si="0"/>
        <v>22015.200000000001</v>
      </c>
      <c r="M60" s="31"/>
    </row>
    <row r="61" spans="2:13" x14ac:dyDescent="0.25">
      <c r="B61" s="12" t="s">
        <v>34</v>
      </c>
      <c r="C61" s="12">
        <v>7</v>
      </c>
      <c r="D61" s="12">
        <v>4</v>
      </c>
      <c r="E61" s="12" t="s">
        <v>36</v>
      </c>
      <c r="F61" s="13">
        <v>0.401946307478664</v>
      </c>
      <c r="G61" s="13">
        <v>1.7722577889923585</v>
      </c>
      <c r="H61" s="14">
        <v>97.820909612409622</v>
      </c>
      <c r="I61" s="15">
        <v>48.862911193613421</v>
      </c>
      <c r="J61" s="12" t="s">
        <v>18</v>
      </c>
      <c r="K61" s="41">
        <f t="shared" si="0"/>
        <v>20019.460000000003</v>
      </c>
      <c r="M61" s="31"/>
    </row>
    <row r="62" spans="2:13" x14ac:dyDescent="0.25">
      <c r="B62" s="20" t="s">
        <v>34</v>
      </c>
      <c r="C62" s="20">
        <v>7</v>
      </c>
      <c r="D62" s="20">
        <v>5</v>
      </c>
      <c r="E62" s="20" t="s">
        <v>35</v>
      </c>
      <c r="F62" s="21">
        <v>1.1228564443461355</v>
      </c>
      <c r="G62" s="21">
        <v>4.401492485185746</v>
      </c>
      <c r="H62" s="22">
        <v>94.470703284165907</v>
      </c>
      <c r="I62" s="23">
        <v>49.47786302199146</v>
      </c>
      <c r="J62" s="20" t="s">
        <v>18</v>
      </c>
      <c r="K62" s="41">
        <f t="shared" si="0"/>
        <v>19093.529411764699</v>
      </c>
      <c r="M62" s="31"/>
    </row>
    <row r="63" spans="2:13" x14ac:dyDescent="0.25">
      <c r="B63" s="16"/>
      <c r="C63" s="16"/>
      <c r="D63" s="16"/>
      <c r="E63" s="16"/>
      <c r="F63" s="17"/>
      <c r="G63" s="17"/>
      <c r="H63" s="18"/>
      <c r="I63" s="19"/>
      <c r="J63" s="16"/>
      <c r="K63" s="41"/>
      <c r="M63" s="31"/>
    </row>
    <row r="64" spans="2:13" x14ac:dyDescent="0.25">
      <c r="B64" s="12" t="s">
        <v>34</v>
      </c>
      <c r="C64" s="12">
        <v>7</v>
      </c>
      <c r="D64" s="12">
        <v>7</v>
      </c>
      <c r="E64" s="12" t="s">
        <v>33</v>
      </c>
      <c r="F64" s="13">
        <v>0.30635375950502075</v>
      </c>
      <c r="G64" s="13">
        <v>1.7330287586316648</v>
      </c>
      <c r="H64" s="14">
        <v>97.955280308352755</v>
      </c>
      <c r="I64" s="15">
        <v>53.371735105404312</v>
      </c>
      <c r="J64" s="12" t="s">
        <v>18</v>
      </c>
      <c r="K64" s="41">
        <f t="shared" si="0"/>
        <v>18353.400000000001</v>
      </c>
      <c r="M64" s="31"/>
    </row>
    <row r="65" spans="2:13" x14ac:dyDescent="0.25">
      <c r="B65" s="3" t="s">
        <v>87</v>
      </c>
      <c r="C65" s="3">
        <v>1</v>
      </c>
      <c r="D65" s="3">
        <v>1</v>
      </c>
      <c r="E65" s="3" t="s">
        <v>6</v>
      </c>
      <c r="F65" s="6">
        <v>0.82949300896094635</v>
      </c>
      <c r="G65" s="6">
        <v>4.1891656802917163</v>
      </c>
      <c r="H65" s="5">
        <v>94.972557741309387</v>
      </c>
      <c r="I65" s="4">
        <v>87.835694379538879</v>
      </c>
      <c r="J65" s="3" t="s">
        <v>18</v>
      </c>
      <c r="K65" s="41">
        <f t="shared" si="0"/>
        <v>10812.524271844663</v>
      </c>
      <c r="M65" s="31"/>
    </row>
    <row r="66" spans="2:13" x14ac:dyDescent="0.25">
      <c r="B66" s="3" t="s">
        <v>87</v>
      </c>
      <c r="C66" s="3">
        <v>1</v>
      </c>
      <c r="D66" s="3">
        <v>2</v>
      </c>
      <c r="E66" s="3" t="s">
        <v>5</v>
      </c>
      <c r="F66" s="6">
        <v>0.47570540898441482</v>
      </c>
      <c r="G66" s="6">
        <v>2.807290075039897</v>
      </c>
      <c r="H66" s="5">
        <v>96.708006519303254</v>
      </c>
      <c r="I66" s="4">
        <v>89.979966724389669</v>
      </c>
      <c r="J66" s="3" t="s">
        <v>18</v>
      </c>
      <c r="K66" s="41">
        <f t="shared" si="0"/>
        <v>10747.726415094339</v>
      </c>
      <c r="M66" s="31"/>
    </row>
    <row r="67" spans="2:13" x14ac:dyDescent="0.25">
      <c r="B67" s="3" t="s">
        <v>87</v>
      </c>
      <c r="C67" s="3">
        <v>1</v>
      </c>
      <c r="D67" s="3">
        <v>3</v>
      </c>
      <c r="E67" s="3" t="s">
        <v>4</v>
      </c>
      <c r="F67" s="6">
        <v>0.25404200342926875</v>
      </c>
      <c r="G67" s="6">
        <v>1.9502687851321088</v>
      </c>
      <c r="H67" s="5">
        <v>97.786314967769655</v>
      </c>
      <c r="I67" s="4">
        <v>93.742436689767075</v>
      </c>
      <c r="J67" s="3" t="s">
        <v>18</v>
      </c>
      <c r="K67" s="41">
        <f t="shared" si="0"/>
        <v>10431.381818181819</v>
      </c>
      <c r="M67" s="31"/>
    </row>
    <row r="68" spans="2:13" x14ac:dyDescent="0.25">
      <c r="B68" s="3" t="s">
        <v>87</v>
      </c>
      <c r="C68" s="3">
        <v>1</v>
      </c>
      <c r="D68" s="3">
        <v>4</v>
      </c>
      <c r="E68" s="3" t="s">
        <v>2</v>
      </c>
      <c r="F68" s="6">
        <v>0.22628136379243838</v>
      </c>
      <c r="G68" s="6">
        <v>1.7525996074624526</v>
      </c>
      <c r="H68" s="5">
        <v>98.01162352003594</v>
      </c>
      <c r="I68" s="4">
        <v>94.955087091618935</v>
      </c>
      <c r="J68" s="3" t="s">
        <v>18</v>
      </c>
      <c r="K68" s="41">
        <f t="shared" si="0"/>
        <v>10321.892857142857</v>
      </c>
      <c r="M68" s="31"/>
    </row>
    <row r="69" spans="2:13" x14ac:dyDescent="0.25">
      <c r="B69" s="3" t="s">
        <v>87</v>
      </c>
      <c r="C69" s="3">
        <v>1</v>
      </c>
      <c r="D69" s="3">
        <v>5</v>
      </c>
      <c r="E69" s="3" t="s">
        <v>24</v>
      </c>
      <c r="F69" s="6">
        <v>0.225433609041679</v>
      </c>
      <c r="G69" s="6">
        <v>1.6801056529927831</v>
      </c>
      <c r="H69" s="5">
        <v>98.084828267414281</v>
      </c>
      <c r="I69" s="4">
        <v>96.324705512561508</v>
      </c>
      <c r="J69" s="3" t="s">
        <v>18</v>
      </c>
      <c r="K69" s="41">
        <f t="shared" ref="K69:K132" si="20">(H69*10000)/I69</f>
        <v>10182.728070175439</v>
      </c>
      <c r="M69" s="31"/>
    </row>
    <row r="70" spans="2:13" x14ac:dyDescent="0.25">
      <c r="B70" s="3" t="s">
        <v>87</v>
      </c>
      <c r="C70" s="3">
        <v>1</v>
      </c>
      <c r="D70" s="3">
        <v>6</v>
      </c>
      <c r="E70" s="3" t="s">
        <v>23</v>
      </c>
      <c r="F70" s="6">
        <v>0.19898169183257591</v>
      </c>
      <c r="G70" s="6">
        <v>1.526873049848954</v>
      </c>
      <c r="H70" s="5">
        <v>98.264297179661767</v>
      </c>
      <c r="I70" s="4">
        <v>98.480786566884007</v>
      </c>
      <c r="J70" s="3" t="s">
        <v>18</v>
      </c>
      <c r="K70" s="41">
        <f t="shared" si="20"/>
        <v>9978.0170940170956</v>
      </c>
      <c r="M70" s="31"/>
    </row>
    <row r="71" spans="2:13" x14ac:dyDescent="0.25">
      <c r="B71" s="3" t="s">
        <v>87</v>
      </c>
      <c r="C71" s="3">
        <v>1</v>
      </c>
      <c r="D71" s="3">
        <v>7</v>
      </c>
      <c r="E71" s="3" t="s">
        <v>22</v>
      </c>
      <c r="F71" s="6">
        <v>0.19828590048321137</v>
      </c>
      <c r="G71" s="6">
        <v>1.4510654814979469</v>
      </c>
      <c r="H71" s="5">
        <v>98.340544877866833</v>
      </c>
      <c r="I71" s="4">
        <v>101.03740152010772</v>
      </c>
      <c r="J71" s="3" t="s">
        <v>18</v>
      </c>
      <c r="K71" s="41">
        <f t="shared" si="20"/>
        <v>9733.0833333333321</v>
      </c>
      <c r="M71" s="31"/>
    </row>
    <row r="72" spans="2:13" x14ac:dyDescent="0.25">
      <c r="B72" s="3" t="s">
        <v>87</v>
      </c>
      <c r="C72" s="3">
        <v>1</v>
      </c>
      <c r="D72" s="3">
        <v>8</v>
      </c>
      <c r="E72" s="3" t="s">
        <v>20</v>
      </c>
      <c r="F72" s="6">
        <v>0.18083258581358705</v>
      </c>
      <c r="G72" s="6">
        <v>1.3023641781818305</v>
      </c>
      <c r="H72" s="5">
        <v>98.506808309059934</v>
      </c>
      <c r="I72" s="4">
        <v>99.94926944643224</v>
      </c>
      <c r="J72" s="3" t="s">
        <v>18</v>
      </c>
      <c r="K72" s="41">
        <f t="shared" si="20"/>
        <v>9855.6806722689071</v>
      </c>
      <c r="M72" s="31"/>
    </row>
    <row r="73" spans="2:13" x14ac:dyDescent="0.25">
      <c r="B73" s="3" t="s">
        <v>87</v>
      </c>
      <c r="C73" s="3">
        <v>1</v>
      </c>
      <c r="D73" s="3">
        <v>9</v>
      </c>
      <c r="E73" s="3" t="s">
        <v>40</v>
      </c>
      <c r="F73" s="6">
        <v>0.15451803327226632</v>
      </c>
      <c r="G73" s="6">
        <v>1.2360601518431975</v>
      </c>
      <c r="H73" s="5">
        <v>98.599496323362416</v>
      </c>
      <c r="I73" s="4">
        <v>99.254915221161824</v>
      </c>
      <c r="J73" s="3" t="s">
        <v>18</v>
      </c>
      <c r="K73" s="41">
        <f t="shared" si="20"/>
        <v>9933.966101694914</v>
      </c>
      <c r="M73" s="31"/>
    </row>
    <row r="74" spans="2:13" x14ac:dyDescent="0.25">
      <c r="B74" s="3" t="s">
        <v>87</v>
      </c>
      <c r="C74" s="3">
        <v>1</v>
      </c>
      <c r="D74" s="3">
        <v>10</v>
      </c>
      <c r="E74" s="3" t="s">
        <v>39</v>
      </c>
      <c r="F74" s="6">
        <v>0.15158160787417718</v>
      </c>
      <c r="G74" s="6">
        <v>1.1859328234679249</v>
      </c>
      <c r="H74" s="5">
        <v>98.651898383185525</v>
      </c>
      <c r="I74" s="4">
        <v>105.87185472364925</v>
      </c>
      <c r="J74" s="3" t="s">
        <v>18</v>
      </c>
      <c r="K74" s="41">
        <f t="shared" si="20"/>
        <v>9318.0476190476184</v>
      </c>
      <c r="M74" s="31"/>
    </row>
    <row r="75" spans="2:13" x14ac:dyDescent="0.25">
      <c r="B75" s="3" t="s">
        <v>87</v>
      </c>
      <c r="C75" s="3">
        <v>1</v>
      </c>
      <c r="D75" s="3">
        <v>11</v>
      </c>
      <c r="E75" s="3" t="s">
        <v>38</v>
      </c>
      <c r="F75" s="6">
        <v>0.19795959732450505</v>
      </c>
      <c r="G75" s="6">
        <v>1.277954192284305</v>
      </c>
      <c r="H75" s="5">
        <v>98.513445037497448</v>
      </c>
      <c r="I75" s="4">
        <v>106.41172893723395</v>
      </c>
      <c r="J75" s="3" t="s">
        <v>18</v>
      </c>
      <c r="K75" s="41">
        <f t="shared" si="20"/>
        <v>9257.7619047619064</v>
      </c>
      <c r="M75" s="31"/>
    </row>
    <row r="76" spans="2:13" x14ac:dyDescent="0.25">
      <c r="B76" s="3" t="s">
        <v>87</v>
      </c>
      <c r="C76" s="3">
        <v>1</v>
      </c>
      <c r="D76" s="3">
        <v>12</v>
      </c>
      <c r="E76" s="3" t="s">
        <v>37</v>
      </c>
      <c r="F76" s="6">
        <v>0.18090695476395363</v>
      </c>
      <c r="G76" s="6">
        <v>1.2226027078504988</v>
      </c>
      <c r="H76" s="5">
        <v>98.58591345742974</v>
      </c>
      <c r="I76" s="4">
        <v>105.76879955797104</v>
      </c>
      <c r="J76" s="3" t="s">
        <v>18</v>
      </c>
      <c r="K76" s="41">
        <f t="shared" si="20"/>
        <v>9320.887999999999</v>
      </c>
      <c r="M76" s="31"/>
    </row>
    <row r="77" spans="2:13" x14ac:dyDescent="0.25">
      <c r="B77" s="3" t="s">
        <v>87</v>
      </c>
      <c r="C77" s="3">
        <v>1</v>
      </c>
      <c r="D77" s="3">
        <v>13</v>
      </c>
      <c r="E77" s="3" t="s">
        <v>36</v>
      </c>
      <c r="F77" s="6">
        <v>0.1611924850366713</v>
      </c>
      <c r="G77" s="6">
        <v>1.2196332446774667</v>
      </c>
      <c r="H77" s="5">
        <v>98.608654339683468</v>
      </c>
      <c r="I77" s="4">
        <v>105.19930602393285</v>
      </c>
      <c r="J77" s="3" t="s">
        <v>18</v>
      </c>
      <c r="K77" s="41">
        <f t="shared" si="20"/>
        <v>9373.5080645161288</v>
      </c>
      <c r="M77" s="31"/>
    </row>
    <row r="78" spans="2:13" x14ac:dyDescent="0.25">
      <c r="B78" s="3" t="s">
        <v>87</v>
      </c>
      <c r="C78" s="3">
        <v>1</v>
      </c>
      <c r="D78" s="3">
        <v>14</v>
      </c>
      <c r="E78" s="3" t="s">
        <v>35</v>
      </c>
      <c r="F78" s="6">
        <v>0.13020245613913259</v>
      </c>
      <c r="G78" s="6">
        <v>1.1455212091120888</v>
      </c>
      <c r="H78" s="5">
        <v>98.713686534982784</v>
      </c>
      <c r="I78" s="4">
        <v>105.89799765982787</v>
      </c>
      <c r="J78" s="3" t="s">
        <v>18</v>
      </c>
      <c r="K78" s="41">
        <f t="shared" si="20"/>
        <v>9321.5819672131129</v>
      </c>
      <c r="M78" s="31"/>
    </row>
    <row r="79" spans="2:13" x14ac:dyDescent="0.25">
      <c r="B79" s="3" t="s">
        <v>87</v>
      </c>
      <c r="C79" s="3">
        <v>1</v>
      </c>
      <c r="D79" s="3">
        <v>15</v>
      </c>
      <c r="E79" s="3" t="s">
        <v>86</v>
      </c>
      <c r="F79" s="6">
        <v>0.13107121885747838</v>
      </c>
      <c r="G79" s="6">
        <v>1.1180374968542908</v>
      </c>
      <c r="H79" s="5">
        <v>98.739881301904191</v>
      </c>
      <c r="I79" s="4">
        <v>110.09982384028184</v>
      </c>
      <c r="J79" s="3" t="s">
        <v>18</v>
      </c>
      <c r="K79" s="41">
        <f t="shared" si="20"/>
        <v>8968.2142857142862</v>
      </c>
      <c r="M79" s="31"/>
    </row>
    <row r="80" spans="2:13" x14ac:dyDescent="0.25">
      <c r="B80" s="3" t="s">
        <v>87</v>
      </c>
      <c r="C80" s="3">
        <v>1</v>
      </c>
      <c r="D80" s="3">
        <v>16</v>
      </c>
      <c r="E80" s="3" t="s">
        <v>33</v>
      </c>
      <c r="F80" s="6">
        <v>0.14495736803805997</v>
      </c>
      <c r="G80" s="6">
        <v>1.0623442312282623</v>
      </c>
      <c r="H80" s="5">
        <v>98.781101811290625</v>
      </c>
      <c r="I80" s="4">
        <v>115.965894430448</v>
      </c>
      <c r="J80" s="3" t="s">
        <v>18</v>
      </c>
      <c r="K80" s="41">
        <f t="shared" si="20"/>
        <v>8518.1166666666668</v>
      </c>
      <c r="M80" s="31"/>
    </row>
    <row r="81" spans="2:13" x14ac:dyDescent="0.25">
      <c r="B81" s="3" t="s">
        <v>87</v>
      </c>
      <c r="C81" s="3">
        <v>1</v>
      </c>
      <c r="D81" s="3">
        <v>17</v>
      </c>
      <c r="E81" s="3" t="s">
        <v>88</v>
      </c>
      <c r="F81" s="6">
        <v>1.8858670939523206</v>
      </c>
      <c r="G81" s="6">
        <v>7.3675378385986203</v>
      </c>
      <c r="H81" s="5">
        <v>90.734252863607836</v>
      </c>
      <c r="I81" s="4">
        <v>123.42203841240287</v>
      </c>
      <c r="J81" s="3" t="s">
        <v>18</v>
      </c>
      <c r="K81" s="41">
        <f t="shared" si="20"/>
        <v>7351.5438596491213</v>
      </c>
      <c r="M81" s="31"/>
    </row>
    <row r="82" spans="2:13" x14ac:dyDescent="0.25">
      <c r="B82" s="12" t="s">
        <v>87</v>
      </c>
      <c r="C82" s="12">
        <v>2</v>
      </c>
      <c r="D82" s="12">
        <v>1</v>
      </c>
      <c r="E82" s="12" t="s">
        <v>66</v>
      </c>
      <c r="F82" s="13">
        <v>0.41444072212124178</v>
      </c>
      <c r="G82" s="13">
        <v>2.7114026536806302</v>
      </c>
      <c r="H82" s="14">
        <v>96.865728187162389</v>
      </c>
      <c r="I82" s="15">
        <v>84.284370357442356</v>
      </c>
      <c r="J82" s="12" t="s">
        <v>21</v>
      </c>
      <c r="K82" s="41">
        <f t="shared" si="20"/>
        <v>11492.727272727274</v>
      </c>
      <c r="M82" s="31"/>
    </row>
    <row r="83" spans="2:13" x14ac:dyDescent="0.25">
      <c r="B83" s="12" t="s">
        <v>87</v>
      </c>
      <c r="C83" s="12">
        <v>2</v>
      </c>
      <c r="D83" s="12">
        <v>2</v>
      </c>
      <c r="E83" s="12" t="s">
        <v>67</v>
      </c>
      <c r="F83" s="13">
        <v>0.24738982408877369</v>
      </c>
      <c r="G83" s="13">
        <v>1.6678339485377982</v>
      </c>
      <c r="H83" s="14">
        <v>98.075648395932916</v>
      </c>
      <c r="I83" s="15">
        <v>91.278314405168217</v>
      </c>
      <c r="J83" s="12" t="s">
        <v>18</v>
      </c>
      <c r="K83" s="41">
        <f t="shared" si="20"/>
        <v>10744.682242990657</v>
      </c>
      <c r="M83" s="31"/>
    </row>
    <row r="84" spans="2:13" x14ac:dyDescent="0.25">
      <c r="B84" s="12" t="s">
        <v>87</v>
      </c>
      <c r="C84" s="12">
        <v>2</v>
      </c>
      <c r="D84" s="12">
        <v>3</v>
      </c>
      <c r="E84" s="12" t="s">
        <v>68</v>
      </c>
      <c r="F84" s="13">
        <v>0.25384898523868149</v>
      </c>
      <c r="G84" s="13">
        <v>1.4768087797902363</v>
      </c>
      <c r="H84" s="14">
        <v>98.259865206188834</v>
      </c>
      <c r="I84" s="15">
        <v>94.770287822441105</v>
      </c>
      <c r="J84" s="12" t="s">
        <v>18</v>
      </c>
      <c r="K84" s="41">
        <f t="shared" si="20"/>
        <v>10368.214285714284</v>
      </c>
      <c r="M84" s="31"/>
    </row>
    <row r="85" spans="2:13" x14ac:dyDescent="0.25">
      <c r="B85" s="12" t="s">
        <v>87</v>
      </c>
      <c r="C85" s="12">
        <v>2</v>
      </c>
      <c r="D85" s="12">
        <v>4</v>
      </c>
      <c r="E85" s="12" t="s">
        <v>69</v>
      </c>
      <c r="F85" s="13">
        <v>0.28513865087626949</v>
      </c>
      <c r="G85" s="13">
        <v>1.5703227086742355</v>
      </c>
      <c r="H85" s="14">
        <v>98.135036821650019</v>
      </c>
      <c r="I85" s="15">
        <v>95.018187994746242</v>
      </c>
      <c r="J85" s="12" t="s">
        <v>21</v>
      </c>
      <c r="K85" s="41">
        <f t="shared" si="20"/>
        <v>10328.026548672568</v>
      </c>
      <c r="M85" s="31"/>
    </row>
    <row r="86" spans="2:13" x14ac:dyDescent="0.25">
      <c r="B86" s="12" t="s">
        <v>87</v>
      </c>
      <c r="C86" s="12">
        <v>2</v>
      </c>
      <c r="D86" s="12">
        <v>5</v>
      </c>
      <c r="E86" s="12" t="s">
        <v>70</v>
      </c>
      <c r="F86" s="13">
        <v>0.26340117501945909</v>
      </c>
      <c r="G86" s="13">
        <v>1.5345616431799918</v>
      </c>
      <c r="H86" s="14">
        <v>98.192213166028367</v>
      </c>
      <c r="I86" s="15">
        <v>98.240157721634404</v>
      </c>
      <c r="J86" s="12" t="s">
        <v>21</v>
      </c>
      <c r="K86" s="41">
        <f t="shared" si="20"/>
        <v>9995.1196581196564</v>
      </c>
      <c r="M86" s="31"/>
    </row>
    <row r="87" spans="2:13" x14ac:dyDescent="0.25">
      <c r="B87" s="12" t="s">
        <v>87</v>
      </c>
      <c r="C87" s="12">
        <v>2</v>
      </c>
      <c r="D87" s="12">
        <v>6</v>
      </c>
      <c r="E87" s="12" t="s">
        <v>17</v>
      </c>
      <c r="F87" s="13">
        <v>0.2793842793842794</v>
      </c>
      <c r="G87" s="13">
        <v>1.5513975513975515</v>
      </c>
      <c r="H87" s="14">
        <v>98.159306159306169</v>
      </c>
      <c r="I87" s="15">
        <v>99.120099120099113</v>
      </c>
      <c r="J87" s="12" t="s">
        <v>21</v>
      </c>
      <c r="K87" s="41">
        <f t="shared" si="20"/>
        <v>9903.0677966101703</v>
      </c>
      <c r="M87" s="31"/>
    </row>
    <row r="88" spans="2:13" x14ac:dyDescent="0.25">
      <c r="B88" s="12" t="s">
        <v>87</v>
      </c>
      <c r="C88" s="12">
        <v>2</v>
      </c>
      <c r="D88" s="12">
        <v>7</v>
      </c>
      <c r="E88" s="12" t="s">
        <v>16</v>
      </c>
      <c r="F88" s="13">
        <v>0.27643313381271845</v>
      </c>
      <c r="G88" s="13">
        <v>1.5093767993679617</v>
      </c>
      <c r="H88" s="14">
        <v>98.203896008248648</v>
      </c>
      <c r="I88" s="15">
        <v>102.94058570682522</v>
      </c>
      <c r="J88" s="12" t="s">
        <v>21</v>
      </c>
      <c r="K88" s="41">
        <f t="shared" si="20"/>
        <v>9539.8617886178872</v>
      </c>
      <c r="M88" s="31"/>
    </row>
    <row r="89" spans="2:13" x14ac:dyDescent="0.25">
      <c r="B89" s="12" t="s">
        <v>87</v>
      </c>
      <c r="C89" s="12">
        <v>2</v>
      </c>
      <c r="D89" s="12">
        <v>8</v>
      </c>
      <c r="E89" s="12" t="s">
        <v>15</v>
      </c>
      <c r="F89" s="13">
        <v>0.26651895601342868</v>
      </c>
      <c r="G89" s="13">
        <v>1.5640100075089991</v>
      </c>
      <c r="H89" s="14">
        <v>98.159285062479597</v>
      </c>
      <c r="I89" s="15">
        <v>101.85973997986376</v>
      </c>
      <c r="J89" s="12" t="s">
        <v>21</v>
      </c>
      <c r="K89" s="41">
        <f t="shared" si="20"/>
        <v>9636.7107438016537</v>
      </c>
      <c r="M89" s="31"/>
    </row>
    <row r="90" spans="2:13" x14ac:dyDescent="0.25">
      <c r="B90" s="12" t="s">
        <v>87</v>
      </c>
      <c r="C90" s="12">
        <v>2</v>
      </c>
      <c r="D90" s="12">
        <v>9</v>
      </c>
      <c r="E90" s="12" t="s">
        <v>14</v>
      </c>
      <c r="F90" s="13">
        <v>0.24100433875012076</v>
      </c>
      <c r="G90" s="13">
        <v>1.4749230323369189</v>
      </c>
      <c r="H90" s="14">
        <v>98.273572265600393</v>
      </c>
      <c r="I90" s="15">
        <v>105.00363312570616</v>
      </c>
      <c r="J90" s="12" t="s">
        <v>21</v>
      </c>
      <c r="K90" s="41">
        <f t="shared" si="20"/>
        <v>9359.0639999999985</v>
      </c>
      <c r="M90" s="31"/>
    </row>
    <row r="91" spans="2:13" x14ac:dyDescent="0.25">
      <c r="B91" s="12" t="s">
        <v>87</v>
      </c>
      <c r="C91" s="12">
        <v>2</v>
      </c>
      <c r="D91" s="12">
        <v>10</v>
      </c>
      <c r="E91" s="12" t="s">
        <v>13</v>
      </c>
      <c r="F91" s="13">
        <v>0.21776151615296416</v>
      </c>
      <c r="G91" s="13">
        <v>1.365330140959061</v>
      </c>
      <c r="H91" s="14">
        <v>98.406454441222095</v>
      </c>
      <c r="I91" s="15">
        <v>104.53901665879813</v>
      </c>
      <c r="J91" s="12" t="s">
        <v>21</v>
      </c>
      <c r="K91" s="41">
        <f t="shared" si="20"/>
        <v>9413.3709677419356</v>
      </c>
      <c r="M91" s="31"/>
    </row>
    <row r="92" spans="2:13" x14ac:dyDescent="0.25">
      <c r="B92" s="12" t="s">
        <v>87</v>
      </c>
      <c r="C92" s="12">
        <v>2</v>
      </c>
      <c r="D92" s="12">
        <v>11</v>
      </c>
      <c r="E92" s="12" t="s">
        <v>12</v>
      </c>
      <c r="F92" s="13">
        <v>0.20921824700060099</v>
      </c>
      <c r="G92" s="13">
        <v>1.3290669220219484</v>
      </c>
      <c r="H92" s="14">
        <v>98.451430936483447</v>
      </c>
      <c r="I92" s="15">
        <v>102.83894493986027</v>
      </c>
      <c r="J92" s="12" t="s">
        <v>18</v>
      </c>
      <c r="K92" s="41">
        <f t="shared" si="20"/>
        <v>9573.3606557377043</v>
      </c>
      <c r="M92" s="31"/>
    </row>
    <row r="93" spans="2:13" x14ac:dyDescent="0.25">
      <c r="B93" s="12" t="s">
        <v>87</v>
      </c>
      <c r="C93" s="12">
        <v>2</v>
      </c>
      <c r="D93" s="12">
        <v>12</v>
      </c>
      <c r="E93" s="12" t="s">
        <v>89</v>
      </c>
      <c r="F93" s="13">
        <v>0.19485538064077731</v>
      </c>
      <c r="G93" s="13">
        <v>1.342626737993099</v>
      </c>
      <c r="H93" s="14">
        <v>98.452089712527339</v>
      </c>
      <c r="I93" s="15">
        <v>104.2816883878135</v>
      </c>
      <c r="J93" s="12" t="s">
        <v>18</v>
      </c>
      <c r="K93" s="41">
        <f t="shared" si="20"/>
        <v>9440.9758064516118</v>
      </c>
      <c r="M93" s="31"/>
    </row>
    <row r="94" spans="2:13" x14ac:dyDescent="0.25">
      <c r="B94" s="12" t="s">
        <v>87</v>
      </c>
      <c r="C94" s="12">
        <v>2</v>
      </c>
      <c r="D94" s="12">
        <v>13</v>
      </c>
      <c r="E94" s="12" t="s">
        <v>11</v>
      </c>
      <c r="F94" s="13">
        <v>0.20478205578337111</v>
      </c>
      <c r="G94" s="13">
        <v>1.3767771437019016</v>
      </c>
      <c r="H94" s="14">
        <v>98.407605326685328</v>
      </c>
      <c r="I94" s="15">
        <v>108.35473829390843</v>
      </c>
      <c r="J94" s="12" t="s">
        <v>18</v>
      </c>
      <c r="K94" s="41">
        <f t="shared" si="20"/>
        <v>9081.9844961240324</v>
      </c>
      <c r="M94" s="31"/>
    </row>
    <row r="95" spans="2:13" x14ac:dyDescent="0.25">
      <c r="B95" s="12" t="s">
        <v>87</v>
      </c>
      <c r="C95" s="12">
        <v>2</v>
      </c>
      <c r="D95" s="12">
        <v>14</v>
      </c>
      <c r="E95" s="12" t="s">
        <v>10</v>
      </c>
      <c r="F95" s="13">
        <v>0.2084513900257311</v>
      </c>
      <c r="G95" s="13">
        <v>1.5416000302225132</v>
      </c>
      <c r="H95" s="14">
        <v>98.239706505815732</v>
      </c>
      <c r="I95" s="15">
        <v>102.4207393602062</v>
      </c>
      <c r="J95" s="12" t="s">
        <v>18</v>
      </c>
      <c r="K95" s="41">
        <f t="shared" si="20"/>
        <v>9591.7786885245878</v>
      </c>
      <c r="M95" s="31"/>
    </row>
    <row r="96" spans="2:13" x14ac:dyDescent="0.25">
      <c r="B96" s="12" t="s">
        <v>87</v>
      </c>
      <c r="C96" s="12">
        <v>2</v>
      </c>
      <c r="D96" s="12">
        <v>15</v>
      </c>
      <c r="E96" s="12" t="s">
        <v>90</v>
      </c>
      <c r="F96" s="13">
        <v>0.21927973626263431</v>
      </c>
      <c r="G96" s="13">
        <v>1.5686356438208491</v>
      </c>
      <c r="H96" s="14">
        <v>98.201722315306554</v>
      </c>
      <c r="I96" s="15">
        <v>103.62304609972045</v>
      </c>
      <c r="J96" s="12" t="s">
        <v>18</v>
      </c>
      <c r="K96" s="41">
        <f t="shared" si="20"/>
        <v>9476.8225806451628</v>
      </c>
      <c r="M96" s="31"/>
    </row>
    <row r="97" spans="2:13" x14ac:dyDescent="0.25">
      <c r="B97" s="12" t="s">
        <v>87</v>
      </c>
      <c r="C97" s="12">
        <v>2</v>
      </c>
      <c r="D97" s="12">
        <v>16</v>
      </c>
      <c r="E97" s="12" t="s">
        <v>9</v>
      </c>
      <c r="F97" s="13">
        <v>0.3358805510079903</v>
      </c>
      <c r="G97" s="13">
        <v>1.7244715961692354</v>
      </c>
      <c r="H97" s="14">
        <v>97.929186999949437</v>
      </c>
      <c r="I97" s="15">
        <v>104.60852873334761</v>
      </c>
      <c r="J97" s="12" t="s">
        <v>18</v>
      </c>
      <c r="K97" s="41">
        <f t="shared" si="20"/>
        <v>9361.4916666666686</v>
      </c>
      <c r="M97" s="31"/>
    </row>
    <row r="98" spans="2:13" x14ac:dyDescent="0.25">
      <c r="B98" s="12" t="s">
        <v>87</v>
      </c>
      <c r="C98" s="12">
        <v>2</v>
      </c>
      <c r="D98" s="12">
        <v>17</v>
      </c>
      <c r="E98" s="12" t="s">
        <v>32</v>
      </c>
      <c r="F98" s="13">
        <v>0.33171658774029694</v>
      </c>
      <c r="G98" s="13">
        <v>1.6865517109592421</v>
      </c>
      <c r="H98" s="14">
        <v>97.970266241865602</v>
      </c>
      <c r="I98" s="15">
        <v>114.65459434857081</v>
      </c>
      <c r="J98" s="12" t="s">
        <v>18</v>
      </c>
      <c r="K98" s="41">
        <f t="shared" si="20"/>
        <v>8544.818181818182</v>
      </c>
      <c r="M98" s="31"/>
    </row>
    <row r="99" spans="2:13" x14ac:dyDescent="0.25">
      <c r="B99" s="12" t="s">
        <v>87</v>
      </c>
      <c r="C99" s="12">
        <v>2</v>
      </c>
      <c r="D99" s="12">
        <v>18</v>
      </c>
      <c r="E99" s="12" t="s">
        <v>31</v>
      </c>
      <c r="F99" s="13">
        <v>0.44367759428148873</v>
      </c>
      <c r="G99" s="13">
        <v>2.1072100194604504</v>
      </c>
      <c r="H99" s="14">
        <v>97.436443270803622</v>
      </c>
      <c r="I99" s="15">
        <v>126.69115454424795</v>
      </c>
      <c r="J99" s="12" t="s">
        <v>21</v>
      </c>
      <c r="K99" s="41">
        <f t="shared" si="20"/>
        <v>7690.8639455782313</v>
      </c>
      <c r="M99" s="31"/>
    </row>
    <row r="100" spans="2:13" x14ac:dyDescent="0.25">
      <c r="B100" s="3" t="s">
        <v>87</v>
      </c>
      <c r="C100" s="3">
        <v>4</v>
      </c>
      <c r="D100" s="3">
        <v>1</v>
      </c>
      <c r="E100" s="3" t="s">
        <v>91</v>
      </c>
      <c r="F100" s="6">
        <v>0.3773247954904913</v>
      </c>
      <c r="G100" s="6">
        <v>2.5939753571899025</v>
      </c>
      <c r="H100" s="5">
        <v>97.01906338932794</v>
      </c>
      <c r="I100" s="4">
        <v>96.364579916737455</v>
      </c>
      <c r="J100" s="3" t="s">
        <v>21</v>
      </c>
      <c r="K100" s="41">
        <f t="shared" si="20"/>
        <v>10067.917431192662</v>
      </c>
      <c r="M100" s="31"/>
    </row>
    <row r="101" spans="2:13" x14ac:dyDescent="0.25">
      <c r="B101" s="3" t="s">
        <v>87</v>
      </c>
      <c r="C101" s="3">
        <v>4</v>
      </c>
      <c r="D101" s="3">
        <v>2</v>
      </c>
      <c r="E101" s="3" t="s">
        <v>92</v>
      </c>
      <c r="F101" s="6">
        <v>0.2846353854013946</v>
      </c>
      <c r="G101" s="6">
        <v>2.1795463886447308</v>
      </c>
      <c r="H101" s="5">
        <v>97.525477408380794</v>
      </c>
      <c r="I101" s="4">
        <v>103.40817573080223</v>
      </c>
      <c r="J101" s="3" t="s">
        <v>18</v>
      </c>
      <c r="K101" s="41">
        <f t="shared" si="20"/>
        <v>9431.1186440677975</v>
      </c>
      <c r="M101" s="31"/>
    </row>
    <row r="102" spans="2:13" x14ac:dyDescent="0.25">
      <c r="B102" s="3" t="s">
        <v>87</v>
      </c>
      <c r="C102" s="3">
        <v>4</v>
      </c>
      <c r="D102" s="3">
        <v>3</v>
      </c>
      <c r="E102" s="3" t="s">
        <v>93</v>
      </c>
      <c r="F102" s="6">
        <v>0.19933698784477716</v>
      </c>
      <c r="G102" s="6">
        <v>1.4505665937208847</v>
      </c>
      <c r="H102" s="5">
        <v>98.338829545208327</v>
      </c>
      <c r="I102" s="4">
        <v>112.66873226009142</v>
      </c>
      <c r="J102" s="3" t="s">
        <v>18</v>
      </c>
      <c r="K102" s="41">
        <f t="shared" si="20"/>
        <v>8728.1384615384632</v>
      </c>
      <c r="M102" s="31"/>
    </row>
    <row r="103" spans="2:13" x14ac:dyDescent="0.25">
      <c r="B103" s="3" t="s">
        <v>87</v>
      </c>
      <c r="C103" s="3">
        <v>4</v>
      </c>
      <c r="D103" s="3">
        <v>4</v>
      </c>
      <c r="E103" s="3" t="s">
        <v>94</v>
      </c>
      <c r="F103" s="6">
        <v>0.20631052312612019</v>
      </c>
      <c r="G103" s="6">
        <v>1.2605572963005944</v>
      </c>
      <c r="H103" s="5">
        <v>98.52144125092947</v>
      </c>
      <c r="I103" s="4">
        <v>116.90929643813477</v>
      </c>
      <c r="J103" s="3" t="s">
        <v>18</v>
      </c>
      <c r="K103" s="41">
        <f t="shared" si="20"/>
        <v>8427.1691176470595</v>
      </c>
      <c r="M103" s="31"/>
    </row>
    <row r="104" spans="2:13" x14ac:dyDescent="0.25">
      <c r="B104" s="3" t="s">
        <v>87</v>
      </c>
      <c r="C104" s="3">
        <v>4</v>
      </c>
      <c r="D104" s="3">
        <v>5</v>
      </c>
      <c r="E104" s="3" t="s">
        <v>95</v>
      </c>
      <c r="F104" s="6">
        <v>0.2522253004448432</v>
      </c>
      <c r="G104" s="6">
        <v>1.4429855423798372</v>
      </c>
      <c r="H104" s="5">
        <v>98.293422967165583</v>
      </c>
      <c r="I104" s="4">
        <v>113.66190009726336</v>
      </c>
      <c r="J104" s="3" t="s">
        <v>18</v>
      </c>
      <c r="K104" s="41">
        <f t="shared" si="20"/>
        <v>8647.8778625954183</v>
      </c>
      <c r="M104" s="31"/>
    </row>
    <row r="105" spans="2:13" x14ac:dyDescent="0.25">
      <c r="B105" s="3" t="s">
        <v>87</v>
      </c>
      <c r="C105" s="3">
        <v>4</v>
      </c>
      <c r="D105" s="3">
        <v>6</v>
      </c>
      <c r="E105" s="3" t="s">
        <v>96</v>
      </c>
      <c r="F105" s="6">
        <v>0.25156590914397542</v>
      </c>
      <c r="G105" s="6">
        <v>1.4289704650034547</v>
      </c>
      <c r="H105" s="5">
        <v>98.308221422968856</v>
      </c>
      <c r="I105" s="4">
        <v>112.42202883711516</v>
      </c>
      <c r="J105" s="3" t="s">
        <v>18</v>
      </c>
      <c r="K105" s="41">
        <f t="shared" si="20"/>
        <v>8744.5692307692316</v>
      </c>
      <c r="M105" s="31"/>
    </row>
    <row r="106" spans="2:13" x14ac:dyDescent="0.25">
      <c r="B106" s="3" t="s">
        <v>87</v>
      </c>
      <c r="C106" s="3">
        <v>4</v>
      </c>
      <c r="D106" s="3">
        <v>7</v>
      </c>
      <c r="E106" s="3" t="s">
        <v>97</v>
      </c>
      <c r="F106" s="6">
        <v>0.2680296380911748</v>
      </c>
      <c r="G106" s="6">
        <v>1.4523146372051974</v>
      </c>
      <c r="H106" s="5">
        <v>98.26787136641785</v>
      </c>
      <c r="I106" s="4">
        <v>117.84358285780151</v>
      </c>
      <c r="J106" s="3" t="s">
        <v>18</v>
      </c>
      <c r="K106" s="41">
        <f t="shared" si="20"/>
        <v>8338.8394160583939</v>
      </c>
      <c r="M106" s="31"/>
    </row>
    <row r="107" spans="2:13" x14ac:dyDescent="0.25">
      <c r="B107" s="7"/>
      <c r="C107" s="7"/>
      <c r="D107" s="7"/>
      <c r="E107" s="7"/>
      <c r="F107" s="10"/>
      <c r="G107" s="10"/>
      <c r="H107" s="9"/>
      <c r="I107" s="8"/>
      <c r="J107" s="7"/>
      <c r="K107" s="41"/>
      <c r="M107" s="31"/>
    </row>
    <row r="108" spans="2:13" x14ac:dyDescent="0.25">
      <c r="B108" s="3" t="s">
        <v>87</v>
      </c>
      <c r="C108" s="3">
        <v>4</v>
      </c>
      <c r="D108" s="3">
        <v>9</v>
      </c>
      <c r="E108" s="3" t="s">
        <v>99</v>
      </c>
      <c r="F108" s="6">
        <v>0.26214691954001501</v>
      </c>
      <c r="G108" s="6">
        <v>1.7882073824311431</v>
      </c>
      <c r="H108" s="5">
        <v>97.938089140149614</v>
      </c>
      <c r="I108" s="4">
        <v>115.5655787923567</v>
      </c>
      <c r="J108" s="3" t="s">
        <v>18</v>
      </c>
      <c r="K108" s="41">
        <f t="shared" si="20"/>
        <v>8474.676470588236</v>
      </c>
      <c r="M108" s="31"/>
    </row>
    <row r="109" spans="2:13" x14ac:dyDescent="0.25">
      <c r="B109" s="3" t="s">
        <v>87</v>
      </c>
      <c r="C109" s="3">
        <v>4</v>
      </c>
      <c r="D109" s="3">
        <v>10</v>
      </c>
      <c r="E109" s="3" t="s">
        <v>8</v>
      </c>
      <c r="F109" s="6">
        <v>0.21887367825654097</v>
      </c>
      <c r="G109" s="6">
        <v>1.5301653043243029</v>
      </c>
      <c r="H109" s="5">
        <v>98.239258356590256</v>
      </c>
      <c r="I109" s="4">
        <v>117.02660828904554</v>
      </c>
      <c r="J109" s="3" t="s">
        <v>18</v>
      </c>
      <c r="K109" s="41">
        <f t="shared" si="20"/>
        <v>8394.608695652174</v>
      </c>
      <c r="M109" s="31"/>
    </row>
    <row r="110" spans="2:13" x14ac:dyDescent="0.25">
      <c r="B110" s="3" t="s">
        <v>87</v>
      </c>
      <c r="C110" s="3">
        <v>4</v>
      </c>
      <c r="D110" s="3">
        <v>11</v>
      </c>
      <c r="E110" s="3" t="s">
        <v>7</v>
      </c>
      <c r="F110" s="6">
        <v>0.82657442648122526</v>
      </c>
      <c r="G110" s="6">
        <v>4.5509367480305789</v>
      </c>
      <c r="H110" s="5">
        <v>94.609749085797958</v>
      </c>
      <c r="I110" s="4">
        <v>127.39739690239935</v>
      </c>
      <c r="J110" s="3" t="s">
        <v>18</v>
      </c>
      <c r="K110" s="41">
        <f t="shared" si="20"/>
        <v>7426.3486842105267</v>
      </c>
      <c r="M110" s="31"/>
    </row>
    <row r="111" spans="2:13" x14ac:dyDescent="0.25">
      <c r="B111" s="12" t="s">
        <v>19</v>
      </c>
      <c r="C111" s="12">
        <v>2</v>
      </c>
      <c r="D111" s="12">
        <v>1</v>
      </c>
      <c r="E111" s="12" t="s">
        <v>9</v>
      </c>
      <c r="F111" s="13">
        <v>0.3215277378592975</v>
      </c>
      <c r="G111" s="13">
        <v>1.7119821254070642</v>
      </c>
      <c r="H111" s="14">
        <v>97.957492858410319</v>
      </c>
      <c r="I111" s="15">
        <v>89.972783233071979</v>
      </c>
      <c r="J111" s="12" t="s">
        <v>1</v>
      </c>
      <c r="K111" s="41">
        <f t="shared" si="20"/>
        <v>10887.458333333334</v>
      </c>
      <c r="M111" s="31"/>
    </row>
    <row r="112" spans="2:13" x14ac:dyDescent="0.25">
      <c r="B112" s="12" t="s">
        <v>19</v>
      </c>
      <c r="C112" s="12">
        <v>2</v>
      </c>
      <c r="D112" s="12">
        <v>2</v>
      </c>
      <c r="E112" s="12" t="s">
        <v>32</v>
      </c>
      <c r="F112" s="13">
        <v>0.33890157433000839</v>
      </c>
      <c r="G112" s="13">
        <v>1.7363629205707207</v>
      </c>
      <c r="H112" s="14">
        <v>97.917773477159997</v>
      </c>
      <c r="I112" s="15">
        <v>69.620279392811696</v>
      </c>
      <c r="J112" s="12" t="s">
        <v>18</v>
      </c>
      <c r="K112" s="41">
        <f t="shared" si="20"/>
        <v>14064.547619047622</v>
      </c>
      <c r="M112" s="31"/>
    </row>
    <row r="113" spans="2:13" x14ac:dyDescent="0.25">
      <c r="B113" s="12" t="s">
        <v>19</v>
      </c>
      <c r="C113" s="12">
        <v>2</v>
      </c>
      <c r="D113" s="12">
        <v>3</v>
      </c>
      <c r="E113" s="12" t="s">
        <v>31</v>
      </c>
      <c r="F113" s="13">
        <v>0.28611223616166853</v>
      </c>
      <c r="G113" s="13">
        <v>1.6124420249568359</v>
      </c>
      <c r="H113" s="14">
        <v>98.095659764586316</v>
      </c>
      <c r="I113" s="15">
        <v>57.859742951802829</v>
      </c>
      <c r="J113" s="12" t="s">
        <v>21</v>
      </c>
      <c r="K113" s="41">
        <f t="shared" si="20"/>
        <v>16954.043478260872</v>
      </c>
      <c r="M113" s="31"/>
    </row>
    <row r="114" spans="2:13" x14ac:dyDescent="0.25">
      <c r="B114" s="16"/>
      <c r="C114" s="16"/>
      <c r="D114" s="16"/>
      <c r="E114" s="16"/>
      <c r="F114" s="18"/>
      <c r="G114" s="18"/>
      <c r="H114" s="18"/>
      <c r="I114" s="16"/>
      <c r="J114" s="16"/>
      <c r="K114" s="41"/>
      <c r="M114" s="31"/>
    </row>
    <row r="115" spans="2:13" x14ac:dyDescent="0.25">
      <c r="B115" s="12" t="s">
        <v>19</v>
      </c>
      <c r="C115" s="12">
        <v>2</v>
      </c>
      <c r="D115" s="12">
        <v>5</v>
      </c>
      <c r="E115" s="12" t="s">
        <v>30</v>
      </c>
      <c r="F115" s="13">
        <v>0.22710155938651927</v>
      </c>
      <c r="G115" s="13">
        <v>1.4017990818170447</v>
      </c>
      <c r="H115" s="14">
        <v>98.361156933722981</v>
      </c>
      <c r="I115" s="15">
        <v>99.424250734703804</v>
      </c>
      <c r="J115" s="12" t="s">
        <v>18</v>
      </c>
      <c r="K115" s="41">
        <f t="shared" si="20"/>
        <v>9893.0750000000007</v>
      </c>
      <c r="M115" s="31"/>
    </row>
    <row r="116" spans="2:13" x14ac:dyDescent="0.25">
      <c r="B116" s="12" t="s">
        <v>19</v>
      </c>
      <c r="C116" s="12">
        <v>2</v>
      </c>
      <c r="D116" s="12">
        <v>6</v>
      </c>
      <c r="E116" s="12" t="s">
        <v>29</v>
      </c>
      <c r="F116" s="13">
        <v>0.20686449341772234</v>
      </c>
      <c r="G116" s="13">
        <v>1.3765049577999742</v>
      </c>
      <c r="H116" s="14">
        <v>98.406291459747038</v>
      </c>
      <c r="I116" s="15">
        <v>103.39089035272011</v>
      </c>
      <c r="J116" s="12" t="s">
        <v>18</v>
      </c>
      <c r="K116" s="41">
        <f t="shared" si="20"/>
        <v>9517.887999999999</v>
      </c>
      <c r="M116" s="31"/>
    </row>
    <row r="117" spans="2:13" x14ac:dyDescent="0.25">
      <c r="B117" s="12" t="s">
        <v>19</v>
      </c>
      <c r="C117" s="12">
        <v>2</v>
      </c>
      <c r="D117" s="12">
        <v>7</v>
      </c>
      <c r="E117" s="12" t="s">
        <v>28</v>
      </c>
      <c r="F117" s="13">
        <v>0.20721925133689839</v>
      </c>
      <c r="G117" s="13">
        <v>1.2831748861160626</v>
      </c>
      <c r="H117" s="14">
        <v>98.498217468805706</v>
      </c>
      <c r="I117" s="15">
        <v>113.88393741334919</v>
      </c>
      <c r="J117" s="12" t="s">
        <v>18</v>
      </c>
      <c r="K117" s="41">
        <f t="shared" si="20"/>
        <v>8649</v>
      </c>
      <c r="M117" s="31"/>
    </row>
    <row r="118" spans="2:13" x14ac:dyDescent="0.25">
      <c r="B118" s="12" t="s">
        <v>19</v>
      </c>
      <c r="C118" s="12">
        <v>2</v>
      </c>
      <c r="D118" s="12">
        <v>8</v>
      </c>
      <c r="E118" s="12" t="s">
        <v>27</v>
      </c>
      <c r="F118" s="13">
        <v>0.1807559552706168</v>
      </c>
      <c r="G118" s="13">
        <v>1.2470242414839507</v>
      </c>
      <c r="H118" s="14">
        <v>98.561209288203571</v>
      </c>
      <c r="I118" s="15">
        <v>110.10515041864983</v>
      </c>
      <c r="J118" s="12" t="s">
        <v>21</v>
      </c>
      <c r="K118" s="41">
        <f t="shared" si="20"/>
        <v>8951.55303030303</v>
      </c>
      <c r="M118" s="31"/>
    </row>
    <row r="119" spans="2:13" x14ac:dyDescent="0.25">
      <c r="B119" s="12" t="s">
        <v>19</v>
      </c>
      <c r="C119" s="12">
        <v>2</v>
      </c>
      <c r="D119" s="12">
        <v>9</v>
      </c>
      <c r="E119" s="12" t="s">
        <v>26</v>
      </c>
      <c r="F119" s="13">
        <v>0.23075171912245254</v>
      </c>
      <c r="G119" s="13">
        <v>1.3921282217767617</v>
      </c>
      <c r="H119" s="14">
        <v>98.365870359166607</v>
      </c>
      <c r="I119" s="15">
        <v>112.49699934184825</v>
      </c>
      <c r="J119" s="12" t="s">
        <v>21</v>
      </c>
      <c r="K119" s="41">
        <f t="shared" si="20"/>
        <v>8743.8661417322855</v>
      </c>
      <c r="M119" s="31"/>
    </row>
    <row r="120" spans="2:13" x14ac:dyDescent="0.25">
      <c r="B120" s="12" t="s">
        <v>19</v>
      </c>
      <c r="C120" s="12">
        <v>2</v>
      </c>
      <c r="D120" s="12">
        <v>10</v>
      </c>
      <c r="E120" s="12" t="s">
        <v>25</v>
      </c>
      <c r="F120" s="13">
        <v>0.2214797684333896</v>
      </c>
      <c r="G120" s="13">
        <v>1.3314810876200169</v>
      </c>
      <c r="H120" s="14">
        <v>98.435283127064594</v>
      </c>
      <c r="I120" s="15">
        <v>117.56016881999206</v>
      </c>
      <c r="J120" s="12" t="s">
        <v>21</v>
      </c>
      <c r="K120" s="41">
        <f t="shared" si="20"/>
        <v>8373.183206106869</v>
      </c>
      <c r="M120" s="31"/>
    </row>
    <row r="121" spans="2:13" x14ac:dyDescent="0.25">
      <c r="B121" s="3" t="s">
        <v>19</v>
      </c>
      <c r="C121" s="3">
        <v>4</v>
      </c>
      <c r="D121" s="3">
        <v>1</v>
      </c>
      <c r="E121" s="3" t="s">
        <v>2</v>
      </c>
      <c r="F121" s="6">
        <v>0.54427687548337211</v>
      </c>
      <c r="G121" s="6">
        <v>2.7818058778035581</v>
      </c>
      <c r="H121" s="5">
        <v>96.66461233565353</v>
      </c>
      <c r="I121" s="4">
        <v>93.049110595514321</v>
      </c>
      <c r="J121" s="3" t="s">
        <v>18</v>
      </c>
      <c r="K121" s="41">
        <f t="shared" si="20"/>
        <v>10388.558441558442</v>
      </c>
      <c r="M121" s="31"/>
    </row>
    <row r="122" spans="2:13" x14ac:dyDescent="0.25">
      <c r="B122" s="3" t="s">
        <v>19</v>
      </c>
      <c r="C122" s="3">
        <v>4</v>
      </c>
      <c r="D122" s="3">
        <v>2</v>
      </c>
      <c r="E122" s="3" t="s">
        <v>24</v>
      </c>
      <c r="F122" s="6">
        <v>0.41777475999170099</v>
      </c>
      <c r="G122" s="6">
        <v>2.560638638978479</v>
      </c>
      <c r="H122" s="5">
        <v>97.013334842226357</v>
      </c>
      <c r="I122" s="4">
        <v>82.51758803447818</v>
      </c>
      <c r="J122" s="3" t="s">
        <v>18</v>
      </c>
      <c r="K122" s="41">
        <f t="shared" si="20"/>
        <v>11756.685714285715</v>
      </c>
      <c r="M122" s="31"/>
    </row>
    <row r="123" spans="2:13" x14ac:dyDescent="0.25">
      <c r="B123" s="3" t="s">
        <v>19</v>
      </c>
      <c r="C123" s="3">
        <v>4</v>
      </c>
      <c r="D123" s="3">
        <v>3</v>
      </c>
      <c r="E123" s="3" t="s">
        <v>23</v>
      </c>
      <c r="F123" s="6">
        <v>0.55282396890344376</v>
      </c>
      <c r="G123" s="6">
        <v>2.7427422098485184</v>
      </c>
      <c r="H123" s="5">
        <v>96.69636521983611</v>
      </c>
      <c r="I123" s="4">
        <v>80.686014119220658</v>
      </c>
      <c r="J123" s="3" t="s">
        <v>21</v>
      </c>
      <c r="K123" s="41">
        <f t="shared" si="20"/>
        <v>11984.278350515464</v>
      </c>
      <c r="M123" s="31"/>
    </row>
    <row r="124" spans="2:13" x14ac:dyDescent="0.25">
      <c r="B124" s="3" t="s">
        <v>19</v>
      </c>
      <c r="C124" s="3">
        <v>4</v>
      </c>
      <c r="D124" s="3">
        <v>4</v>
      </c>
      <c r="E124" s="3" t="s">
        <v>22</v>
      </c>
      <c r="F124" s="6">
        <v>0.54023698638407613</v>
      </c>
      <c r="G124" s="6">
        <v>2.6613205370279855</v>
      </c>
      <c r="H124" s="5">
        <v>96.790254561454447</v>
      </c>
      <c r="I124" s="4">
        <v>81.879151335002362</v>
      </c>
      <c r="J124" s="3" t="s">
        <v>21</v>
      </c>
      <c r="K124" s="41">
        <f t="shared" si="20"/>
        <v>11821.111111111109</v>
      </c>
      <c r="M124" s="31"/>
    </row>
    <row r="125" spans="2:13" x14ac:dyDescent="0.25">
      <c r="B125" s="3" t="s">
        <v>19</v>
      </c>
      <c r="C125" s="3">
        <v>4</v>
      </c>
      <c r="D125" s="3">
        <v>5</v>
      </c>
      <c r="E125" s="3" t="s">
        <v>20</v>
      </c>
      <c r="F125" s="6">
        <v>0.32009687252077329</v>
      </c>
      <c r="G125" s="6">
        <v>1.7732681949141929</v>
      </c>
      <c r="H125" s="5">
        <v>97.899202471919509</v>
      </c>
      <c r="I125" s="4">
        <v>74.324606455384355</v>
      </c>
      <c r="J125" s="3" t="s">
        <v>18</v>
      </c>
      <c r="K125" s="41">
        <f t="shared" si="20"/>
        <v>13171.842696629215</v>
      </c>
      <c r="M125" s="31"/>
    </row>
    <row r="126" spans="2:13" x14ac:dyDescent="0.25">
      <c r="B126" s="7"/>
      <c r="C126" s="7"/>
      <c r="D126" s="7"/>
      <c r="E126" s="7"/>
      <c r="F126" s="9"/>
      <c r="G126" s="9"/>
      <c r="H126" s="9"/>
      <c r="I126" s="8"/>
      <c r="J126" s="7"/>
      <c r="K126" s="41"/>
      <c r="M126" s="31"/>
    </row>
    <row r="127" spans="2:13" x14ac:dyDescent="0.25">
      <c r="B127" s="12" t="s">
        <v>3</v>
      </c>
      <c r="C127" s="12">
        <v>2</v>
      </c>
      <c r="D127" s="12">
        <v>1</v>
      </c>
      <c r="E127" s="12" t="s">
        <v>17</v>
      </c>
      <c r="F127" s="13">
        <v>0.58661355647065971</v>
      </c>
      <c r="G127" s="13">
        <v>2.9947325515145282</v>
      </c>
      <c r="H127" s="14">
        <v>96.411768990603591</v>
      </c>
      <c r="I127" s="15">
        <v>68.849014112052259</v>
      </c>
      <c r="J127" s="12" t="s">
        <v>1</v>
      </c>
      <c r="K127" s="41">
        <f t="shared" si="20"/>
        <v>14003.36231884058</v>
      </c>
      <c r="M127" s="31"/>
    </row>
    <row r="128" spans="2:13" x14ac:dyDescent="0.25">
      <c r="B128" s="12" t="s">
        <v>3</v>
      </c>
      <c r="C128" s="12">
        <v>2</v>
      </c>
      <c r="D128" s="12">
        <v>2</v>
      </c>
      <c r="E128" s="12" t="s">
        <v>16</v>
      </c>
      <c r="F128" s="13">
        <v>0.25205285036990677</v>
      </c>
      <c r="G128" s="13">
        <v>1.7340717847315175</v>
      </c>
      <c r="H128" s="14">
        <v>98.006998478115051</v>
      </c>
      <c r="I128" s="15">
        <v>68.768867835205867</v>
      </c>
      <c r="J128" s="12" t="s">
        <v>1</v>
      </c>
      <c r="K128" s="41">
        <f t="shared" si="20"/>
        <v>14251.652173913044</v>
      </c>
      <c r="M128" s="31"/>
    </row>
    <row r="129" spans="2:13" x14ac:dyDescent="0.25">
      <c r="B129" s="12" t="s">
        <v>3</v>
      </c>
      <c r="C129" s="12">
        <v>2</v>
      </c>
      <c r="D129" s="12">
        <v>3</v>
      </c>
      <c r="E129" s="12" t="s">
        <v>15</v>
      </c>
      <c r="F129" s="13">
        <v>0.43504084442493707</v>
      </c>
      <c r="G129" s="13">
        <v>1.8162228571816137</v>
      </c>
      <c r="H129" s="14">
        <v>97.741760142313581</v>
      </c>
      <c r="I129" s="15">
        <v>69.761560798653605</v>
      </c>
      <c r="J129" s="12" t="s">
        <v>1</v>
      </c>
      <c r="K129" s="41">
        <f t="shared" si="20"/>
        <v>14010.833333333332</v>
      </c>
      <c r="M129" s="31"/>
    </row>
    <row r="130" spans="2:13" x14ac:dyDescent="0.25">
      <c r="B130" s="12" t="s">
        <v>3</v>
      </c>
      <c r="C130" s="12">
        <v>2</v>
      </c>
      <c r="D130" s="12">
        <v>4</v>
      </c>
      <c r="E130" s="12" t="s">
        <v>14</v>
      </c>
      <c r="F130" s="13">
        <v>0.4500823450483723</v>
      </c>
      <c r="G130" s="13">
        <v>1.8242965538284432</v>
      </c>
      <c r="H130" s="14">
        <v>97.718690834048019</v>
      </c>
      <c r="I130" s="15">
        <v>69.302670751674086</v>
      </c>
      <c r="J130" s="12" t="s">
        <v>1</v>
      </c>
      <c r="K130" s="41">
        <f t="shared" si="20"/>
        <v>14100.277777777779</v>
      </c>
      <c r="M130" s="31"/>
    </row>
    <row r="131" spans="2:13" x14ac:dyDescent="0.25">
      <c r="B131" s="12" t="s">
        <v>3</v>
      </c>
      <c r="C131" s="12">
        <v>2</v>
      </c>
      <c r="D131" s="12">
        <v>5</v>
      </c>
      <c r="E131" s="12" t="s">
        <v>13</v>
      </c>
      <c r="F131" s="13">
        <v>0.40892650666599933</v>
      </c>
      <c r="G131" s="13">
        <v>1.8778652537062579</v>
      </c>
      <c r="H131" s="14">
        <v>97.531072721794217</v>
      </c>
      <c r="I131" s="15">
        <v>68.81300690945146</v>
      </c>
      <c r="J131" s="12" t="s">
        <v>1</v>
      </c>
      <c r="K131" s="41">
        <f t="shared" si="20"/>
        <v>14173.348484848484</v>
      </c>
      <c r="M131" s="31"/>
    </row>
    <row r="132" spans="2:13" x14ac:dyDescent="0.25">
      <c r="B132" s="12" t="s">
        <v>3</v>
      </c>
      <c r="C132" s="12">
        <v>2</v>
      </c>
      <c r="D132" s="12">
        <v>6</v>
      </c>
      <c r="E132" s="12" t="s">
        <v>12</v>
      </c>
      <c r="F132" s="13">
        <v>0.40141406760560483</v>
      </c>
      <c r="G132" s="13">
        <v>1.842198700169297</v>
      </c>
      <c r="H132" s="14">
        <v>97.577045586699128</v>
      </c>
      <c r="I132" s="15">
        <v>73.070451235765418</v>
      </c>
      <c r="J132" s="12" t="s">
        <v>1</v>
      </c>
      <c r="K132" s="41">
        <f t="shared" si="20"/>
        <v>13353.830985915494</v>
      </c>
      <c r="M132" s="31"/>
    </row>
    <row r="133" spans="2:13" x14ac:dyDescent="0.25">
      <c r="B133" s="16"/>
      <c r="C133" s="16"/>
      <c r="D133" s="16"/>
      <c r="E133" s="16"/>
      <c r="F133" s="17"/>
      <c r="G133" s="17"/>
      <c r="H133" s="18"/>
      <c r="I133" s="19"/>
      <c r="J133" s="16"/>
      <c r="K133" s="41"/>
      <c r="M133" s="31"/>
    </row>
    <row r="134" spans="2:13" x14ac:dyDescent="0.25">
      <c r="B134" s="12" t="s">
        <v>3</v>
      </c>
      <c r="C134" s="12">
        <v>2</v>
      </c>
      <c r="D134" s="12">
        <v>8</v>
      </c>
      <c r="E134" s="12" t="s">
        <v>11</v>
      </c>
      <c r="F134" s="13">
        <v>0.4067100053057448</v>
      </c>
      <c r="G134" s="13">
        <v>1.8445265755394094</v>
      </c>
      <c r="H134" s="14">
        <v>97.567310974032054</v>
      </c>
      <c r="I134" s="15">
        <v>71.481571346159086</v>
      </c>
      <c r="J134" s="12" t="s">
        <v>1</v>
      </c>
      <c r="K134" s="41">
        <f t="shared" ref="K134:K144" si="21">(H134*10000)/I134</f>
        <v>13649.295774647886</v>
      </c>
      <c r="M134" s="31"/>
    </row>
    <row r="135" spans="2:13" x14ac:dyDescent="0.25">
      <c r="B135" s="12" t="s">
        <v>3</v>
      </c>
      <c r="C135" s="12">
        <v>2</v>
      </c>
      <c r="D135" s="12">
        <v>9</v>
      </c>
      <c r="E135" s="12" t="s">
        <v>10</v>
      </c>
      <c r="F135" s="13">
        <v>0.65116149501505782</v>
      </c>
      <c r="G135" s="13">
        <v>3.2352130626279068</v>
      </c>
      <c r="H135" s="14">
        <v>95.826994996652175</v>
      </c>
      <c r="I135" s="15">
        <v>75.612335555606421</v>
      </c>
      <c r="J135" s="12" t="s">
        <v>1</v>
      </c>
      <c r="K135" s="41">
        <f t="shared" si="21"/>
        <v>12673.460526315788</v>
      </c>
      <c r="M135" s="31"/>
    </row>
    <row r="136" spans="2:13" x14ac:dyDescent="0.25">
      <c r="B136" s="20" t="s">
        <v>3</v>
      </c>
      <c r="C136" s="20">
        <v>2</v>
      </c>
      <c r="D136" s="20">
        <v>10</v>
      </c>
      <c r="E136" s="20" t="s">
        <v>90</v>
      </c>
      <c r="F136" s="21">
        <v>0.86404601731559083</v>
      </c>
      <c r="G136" s="21">
        <v>4.4100584081081875</v>
      </c>
      <c r="H136" s="22">
        <v>94.348301437056136</v>
      </c>
      <c r="I136" s="23">
        <v>72.887015276724412</v>
      </c>
      <c r="J136" s="20" t="s">
        <v>1</v>
      </c>
      <c r="K136" s="41">
        <f t="shared" si="21"/>
        <v>12944.459459459458</v>
      </c>
      <c r="M136" s="31"/>
    </row>
    <row r="137" spans="2:13" x14ac:dyDescent="0.25">
      <c r="B137" s="12" t="s">
        <v>3</v>
      </c>
      <c r="C137" s="12">
        <v>2</v>
      </c>
      <c r="D137" s="12">
        <v>11</v>
      </c>
      <c r="E137" s="12" t="s">
        <v>9</v>
      </c>
      <c r="F137" s="13">
        <v>0.9693639236158812</v>
      </c>
      <c r="G137" s="13">
        <v>3.8112574333209035</v>
      </c>
      <c r="H137" s="14">
        <v>94.795595941357718</v>
      </c>
      <c r="I137" s="15">
        <v>83.410201558298837</v>
      </c>
      <c r="J137" s="12" t="s">
        <v>1</v>
      </c>
      <c r="K137" s="41">
        <f t="shared" si="21"/>
        <v>11364.988235294117</v>
      </c>
      <c r="M137" s="31"/>
    </row>
    <row r="138" spans="2:13" x14ac:dyDescent="0.25">
      <c r="B138" s="3" t="s">
        <v>3</v>
      </c>
      <c r="C138" s="3">
        <v>3</v>
      </c>
      <c r="D138" s="3">
        <v>1</v>
      </c>
      <c r="E138" s="3" t="s">
        <v>8</v>
      </c>
      <c r="F138" s="6">
        <v>1.0259284657834224</v>
      </c>
      <c r="G138" s="6">
        <v>4.3473314273964343</v>
      </c>
      <c r="H138" s="5">
        <v>94.619955555973064</v>
      </c>
      <c r="I138" s="4">
        <v>67.845508470772671</v>
      </c>
      <c r="J138" s="3" t="s">
        <v>1</v>
      </c>
      <c r="K138" s="41">
        <f t="shared" si="21"/>
        <v>13946.384615384615</v>
      </c>
      <c r="M138" s="31"/>
    </row>
    <row r="139" spans="2:13" x14ac:dyDescent="0.25">
      <c r="B139" s="3" t="s">
        <v>3</v>
      </c>
      <c r="C139" s="3">
        <v>3</v>
      </c>
      <c r="D139" s="3">
        <v>2</v>
      </c>
      <c r="E139" s="3" t="s">
        <v>7</v>
      </c>
      <c r="F139" s="6">
        <v>0.41145663563645601</v>
      </c>
      <c r="G139" s="6">
        <v>2.0036511439244276</v>
      </c>
      <c r="H139" s="5">
        <v>97.577394149630251</v>
      </c>
      <c r="I139" s="4">
        <v>74.980708088648015</v>
      </c>
      <c r="J139" s="3" t="s">
        <v>1</v>
      </c>
      <c r="K139" s="41">
        <f t="shared" si="21"/>
        <v>13013.666666666668</v>
      </c>
      <c r="M139" s="31"/>
    </row>
    <row r="140" spans="2:13" x14ac:dyDescent="0.25">
      <c r="B140" s="3" t="s">
        <v>3</v>
      </c>
      <c r="C140" s="3">
        <v>3</v>
      </c>
      <c r="D140" s="3">
        <v>3</v>
      </c>
      <c r="E140" s="3" t="s">
        <v>6</v>
      </c>
      <c r="F140" s="6">
        <v>0.35814965627524364</v>
      </c>
      <c r="G140" s="6">
        <v>1.8854374453914509</v>
      </c>
      <c r="H140" s="5">
        <v>97.748994378410472</v>
      </c>
      <c r="I140" s="4">
        <v>74.185199228473948</v>
      </c>
      <c r="J140" s="3" t="s">
        <v>1</v>
      </c>
      <c r="K140" s="41">
        <f t="shared" si="21"/>
        <v>13176.347222222221</v>
      </c>
      <c r="M140" s="31"/>
    </row>
    <row r="141" spans="2:13" x14ac:dyDescent="0.25">
      <c r="B141" s="3" t="s">
        <v>3</v>
      </c>
      <c r="C141" s="3">
        <v>3</v>
      </c>
      <c r="D141" s="3">
        <v>4</v>
      </c>
      <c r="E141" s="3" t="s">
        <v>5</v>
      </c>
      <c r="F141" s="6">
        <v>0.24376292876341052</v>
      </c>
      <c r="G141" s="6">
        <v>1.533615297405124</v>
      </c>
      <c r="H141" s="5">
        <v>98.214626185755947</v>
      </c>
      <c r="I141" s="4">
        <v>79.955880755029526</v>
      </c>
      <c r="J141" s="3" t="s">
        <v>1</v>
      </c>
      <c r="K141" s="41">
        <f t="shared" si="21"/>
        <v>12283.602564102563</v>
      </c>
      <c r="M141" s="31"/>
    </row>
    <row r="142" spans="2:13" x14ac:dyDescent="0.25">
      <c r="B142" s="3" t="s">
        <v>3</v>
      </c>
      <c r="C142" s="3">
        <v>3</v>
      </c>
      <c r="D142" s="3">
        <v>5</v>
      </c>
      <c r="E142" s="3" t="s">
        <v>4</v>
      </c>
      <c r="F142" s="6">
        <v>0.43179355016621873</v>
      </c>
      <c r="G142" s="6">
        <v>2.0934738242268729</v>
      </c>
      <c r="H142" s="5">
        <v>97.466723306409179</v>
      </c>
      <c r="I142" s="4">
        <v>80.093191977298162</v>
      </c>
      <c r="J142" s="3" t="s">
        <v>1</v>
      </c>
      <c r="K142" s="41">
        <f t="shared" si="21"/>
        <v>12169.164556962021</v>
      </c>
    </row>
    <row r="143" spans="2:13" x14ac:dyDescent="0.25">
      <c r="B143" s="3" t="s">
        <v>3</v>
      </c>
      <c r="C143" s="3">
        <v>3</v>
      </c>
      <c r="D143" s="3">
        <v>6</v>
      </c>
      <c r="E143" s="3" t="s">
        <v>2</v>
      </c>
      <c r="F143" s="6">
        <v>0.94722340314598086</v>
      </c>
      <c r="G143" s="6">
        <v>3.5453447985433191</v>
      </c>
      <c r="H143" s="5">
        <v>95.498508025379621</v>
      </c>
      <c r="I143" s="4">
        <v>89.237729310884205</v>
      </c>
      <c r="J143" s="3" t="s">
        <v>1</v>
      </c>
      <c r="K143" s="41">
        <f t="shared" si="21"/>
        <v>10701.584269662921</v>
      </c>
    </row>
    <row r="144" spans="2:13" x14ac:dyDescent="0.25">
      <c r="B144" s="12" t="s">
        <v>100</v>
      </c>
      <c r="C144" s="12">
        <v>1</v>
      </c>
      <c r="D144" s="12">
        <v>1</v>
      </c>
      <c r="E144" s="12" t="s">
        <v>61</v>
      </c>
      <c r="F144" s="13">
        <v>2.3395112790359724</v>
      </c>
      <c r="G144" s="13">
        <v>12.278477050683005</v>
      </c>
      <c r="H144" s="14">
        <v>85.378702854971067</v>
      </c>
      <c r="I144" s="15">
        <v>33.088153099778673</v>
      </c>
      <c r="J144" s="12" t="s">
        <v>64</v>
      </c>
      <c r="K144" s="41">
        <f t="shared" si="21"/>
        <v>25803.405405405407</v>
      </c>
    </row>
    <row r="145" spans="2:11" x14ac:dyDescent="0.25">
      <c r="B145" s="37"/>
      <c r="C145" s="37"/>
      <c r="D145" s="37"/>
      <c r="E145" s="37"/>
      <c r="F145" s="37"/>
      <c r="G145" s="37"/>
      <c r="H145" s="37"/>
      <c r="I145" s="37"/>
      <c r="J145" s="37"/>
      <c r="K145" s="37"/>
    </row>
    <row r="146" spans="2:11" x14ac:dyDescent="0.25">
      <c r="B146" s="38" t="s">
        <v>0</v>
      </c>
      <c r="C146" s="39"/>
      <c r="D146" s="39"/>
      <c r="E146" s="39"/>
      <c r="F146" s="39"/>
      <c r="G146" s="39"/>
      <c r="H146" s="39"/>
      <c r="I146" s="39"/>
      <c r="J146" s="37"/>
      <c r="K146" s="37"/>
    </row>
    <row r="147" spans="2:11" x14ac:dyDescent="0.25">
      <c r="B147" s="40" t="s">
        <v>101</v>
      </c>
      <c r="C147" s="37"/>
      <c r="D147" s="37"/>
      <c r="E147" s="37"/>
      <c r="F147" s="37"/>
      <c r="G147" s="37"/>
      <c r="H147" s="37"/>
      <c r="I147" s="37"/>
      <c r="J147" s="37"/>
      <c r="K147" s="37"/>
    </row>
    <row r="148" spans="2:11" x14ac:dyDescent="0.25">
      <c r="B148"/>
      <c r="C148"/>
      <c r="D148"/>
      <c r="E148"/>
      <c r="F148"/>
      <c r="G148"/>
      <c r="H148"/>
      <c r="I148"/>
      <c r="J148"/>
    </row>
    <row r="149" spans="2:11" x14ac:dyDescent="0.25">
      <c r="B149"/>
      <c r="C149"/>
      <c r="D149"/>
      <c r="E149"/>
      <c r="F149"/>
      <c r="G149"/>
      <c r="H149"/>
      <c r="I149"/>
      <c r="J149"/>
    </row>
    <row r="150" spans="2:11" x14ac:dyDescent="0.25">
      <c r="B150"/>
      <c r="C150"/>
      <c r="D150"/>
      <c r="E150"/>
      <c r="F150"/>
      <c r="G150"/>
      <c r="H150"/>
      <c r="I150"/>
      <c r="J150"/>
    </row>
    <row r="151" spans="2:11" x14ac:dyDescent="0.25">
      <c r="B151"/>
      <c r="C151"/>
      <c r="D151"/>
      <c r="E151"/>
      <c r="F151"/>
      <c r="G151"/>
      <c r="H151"/>
      <c r="I151"/>
      <c r="J151"/>
    </row>
    <row r="152" spans="2:11" x14ac:dyDescent="0.25">
      <c r="B152"/>
      <c r="C152"/>
      <c r="D152"/>
      <c r="E152"/>
      <c r="F152"/>
      <c r="G152"/>
      <c r="H152"/>
      <c r="I152"/>
      <c r="J152"/>
    </row>
    <row r="153" spans="2:11" x14ac:dyDescent="0.25">
      <c r="B153"/>
      <c r="C153"/>
      <c r="D153"/>
      <c r="E153"/>
      <c r="F153"/>
      <c r="G153"/>
      <c r="H153"/>
      <c r="I153"/>
      <c r="J153"/>
    </row>
    <row r="154" spans="2:11" x14ac:dyDescent="0.25">
      <c r="B154"/>
      <c r="C154"/>
      <c r="D154"/>
      <c r="E154"/>
      <c r="F154"/>
      <c r="G154"/>
      <c r="H154"/>
      <c r="I154"/>
      <c r="J154"/>
    </row>
    <row r="155" spans="2:11" x14ac:dyDescent="0.25">
      <c r="B155"/>
      <c r="C155"/>
      <c r="D155"/>
      <c r="E155"/>
      <c r="F155"/>
      <c r="G155"/>
      <c r="H155"/>
      <c r="I155"/>
      <c r="J155"/>
    </row>
    <row r="156" spans="2:11" x14ac:dyDescent="0.25">
      <c r="B156"/>
      <c r="C156"/>
      <c r="D156"/>
      <c r="E156"/>
      <c r="F156"/>
      <c r="G156"/>
      <c r="H156"/>
      <c r="I156"/>
      <c r="J156"/>
    </row>
    <row r="157" spans="2:11" x14ac:dyDescent="0.25">
      <c r="B157"/>
      <c r="C157"/>
      <c r="D157"/>
      <c r="E157"/>
      <c r="F157"/>
      <c r="G157"/>
      <c r="H157"/>
      <c r="I157"/>
      <c r="J157"/>
    </row>
    <row r="158" spans="2:11" x14ac:dyDescent="0.25">
      <c r="B158"/>
      <c r="C158"/>
      <c r="D158"/>
      <c r="E158"/>
      <c r="F158"/>
      <c r="G158"/>
      <c r="H158"/>
      <c r="I158"/>
      <c r="J158"/>
    </row>
    <row r="159" spans="2:11" x14ac:dyDescent="0.25">
      <c r="B159"/>
      <c r="C159"/>
      <c r="D159"/>
      <c r="E159"/>
      <c r="F159"/>
      <c r="G159"/>
      <c r="H159"/>
      <c r="I159"/>
      <c r="J159"/>
    </row>
    <row r="160" spans="2:11" x14ac:dyDescent="0.25">
      <c r="B160"/>
      <c r="C160"/>
      <c r="D160"/>
      <c r="E160"/>
      <c r="F160"/>
      <c r="G160"/>
      <c r="H160"/>
      <c r="I160"/>
      <c r="J160"/>
    </row>
    <row r="161" spans="2:10" x14ac:dyDescent="0.25">
      <c r="B161"/>
      <c r="C161"/>
      <c r="D161"/>
      <c r="E161"/>
      <c r="F161"/>
      <c r="G161"/>
      <c r="H161"/>
      <c r="I161"/>
      <c r="J161"/>
    </row>
    <row r="162" spans="2:10" x14ac:dyDescent="0.25">
      <c r="B162"/>
      <c r="C162"/>
      <c r="D162"/>
      <c r="E162"/>
      <c r="F162"/>
      <c r="G162"/>
      <c r="H162"/>
      <c r="I162"/>
      <c r="J162"/>
    </row>
    <row r="163" spans="2:10" x14ac:dyDescent="0.25">
      <c r="B163"/>
      <c r="C163"/>
      <c r="D163"/>
      <c r="E163"/>
      <c r="F163"/>
      <c r="G163"/>
      <c r="H163"/>
      <c r="I163"/>
      <c r="J163"/>
    </row>
    <row r="164" spans="2:10" x14ac:dyDescent="0.25">
      <c r="B164"/>
      <c r="C164"/>
      <c r="D164"/>
      <c r="E164"/>
      <c r="F164"/>
      <c r="G164"/>
      <c r="H164"/>
      <c r="I164"/>
      <c r="J164"/>
    </row>
    <row r="165" spans="2:10" x14ac:dyDescent="0.25">
      <c r="B165"/>
      <c r="C165"/>
      <c r="D165"/>
      <c r="E165"/>
      <c r="F165"/>
      <c r="G165"/>
      <c r="H165"/>
      <c r="I165"/>
      <c r="J165"/>
    </row>
    <row r="166" spans="2:10" x14ac:dyDescent="0.25">
      <c r="B166"/>
      <c r="C166"/>
      <c r="D166"/>
      <c r="E166"/>
      <c r="F166"/>
      <c r="G166"/>
      <c r="H166"/>
      <c r="I166"/>
      <c r="J166"/>
    </row>
    <row r="167" spans="2:10" x14ac:dyDescent="0.25">
      <c r="B167"/>
      <c r="C167"/>
      <c r="D167"/>
      <c r="E167"/>
      <c r="F167"/>
      <c r="G167"/>
      <c r="H167"/>
      <c r="I167"/>
      <c r="J167"/>
    </row>
    <row r="168" spans="2:10" x14ac:dyDescent="0.25">
      <c r="B168"/>
      <c r="C168"/>
      <c r="D168"/>
      <c r="E168"/>
      <c r="F168"/>
      <c r="G168"/>
      <c r="H168"/>
      <c r="I168"/>
      <c r="J168"/>
    </row>
    <row r="169" spans="2:10" x14ac:dyDescent="0.25">
      <c r="B169"/>
      <c r="C169"/>
      <c r="D169"/>
      <c r="E169"/>
      <c r="F169"/>
      <c r="G169"/>
      <c r="H169"/>
      <c r="I169"/>
      <c r="J169"/>
    </row>
    <row r="170" spans="2:10" x14ac:dyDescent="0.25">
      <c r="B170"/>
      <c r="C170"/>
      <c r="D170"/>
      <c r="E170"/>
      <c r="F170"/>
      <c r="G170"/>
      <c r="H170"/>
      <c r="I170"/>
      <c r="J170"/>
    </row>
    <row r="171" spans="2:10" x14ac:dyDescent="0.25">
      <c r="B171"/>
      <c r="C171"/>
      <c r="D171"/>
      <c r="E171"/>
      <c r="F171"/>
      <c r="G171"/>
      <c r="H171"/>
      <c r="I171"/>
      <c r="J171"/>
    </row>
    <row r="172" spans="2:10" x14ac:dyDescent="0.25">
      <c r="B172"/>
      <c r="C172"/>
      <c r="D172"/>
      <c r="E172"/>
      <c r="F172"/>
      <c r="G172"/>
      <c r="H172"/>
      <c r="I172"/>
      <c r="J172"/>
    </row>
    <row r="173" spans="2:10" x14ac:dyDescent="0.25">
      <c r="B173"/>
      <c r="C173"/>
      <c r="D173"/>
      <c r="E173"/>
      <c r="F173"/>
      <c r="G173"/>
      <c r="H173"/>
      <c r="I173"/>
      <c r="J173"/>
    </row>
    <row r="174" spans="2:10" x14ac:dyDescent="0.25">
      <c r="B174"/>
      <c r="C174"/>
      <c r="D174"/>
      <c r="E174"/>
      <c r="F174"/>
      <c r="G174"/>
      <c r="H174"/>
      <c r="I174"/>
      <c r="J174"/>
    </row>
    <row r="175" spans="2:10" x14ac:dyDescent="0.25">
      <c r="B175"/>
      <c r="C175"/>
      <c r="D175"/>
      <c r="E175"/>
      <c r="F175"/>
      <c r="G175"/>
      <c r="H175"/>
      <c r="I175"/>
      <c r="J175"/>
    </row>
    <row r="176" spans="2:10" x14ac:dyDescent="0.25">
      <c r="B176"/>
      <c r="C176"/>
      <c r="D176"/>
      <c r="E176"/>
      <c r="F176"/>
      <c r="G176"/>
      <c r="H176"/>
      <c r="I176"/>
      <c r="J176"/>
    </row>
    <row r="177" spans="2:10" x14ac:dyDescent="0.25">
      <c r="B177"/>
      <c r="C177"/>
      <c r="D177"/>
      <c r="E177"/>
      <c r="F177"/>
      <c r="G177"/>
      <c r="H177"/>
      <c r="I177"/>
      <c r="J177"/>
    </row>
    <row r="178" spans="2:10" x14ac:dyDescent="0.25">
      <c r="B178"/>
      <c r="C178"/>
      <c r="D178"/>
      <c r="E178"/>
      <c r="F178"/>
      <c r="G178"/>
      <c r="H178"/>
      <c r="I178"/>
      <c r="J178"/>
    </row>
    <row r="179" spans="2:10" x14ac:dyDescent="0.25">
      <c r="B179"/>
      <c r="C179"/>
      <c r="D179"/>
      <c r="E179"/>
      <c r="F179"/>
      <c r="G179"/>
      <c r="H179"/>
      <c r="I179"/>
      <c r="J179"/>
    </row>
    <row r="180" spans="2:10" x14ac:dyDescent="0.25">
      <c r="B180"/>
      <c r="C180"/>
      <c r="D180"/>
      <c r="E180"/>
      <c r="F180"/>
      <c r="G180"/>
      <c r="H180"/>
      <c r="I180"/>
      <c r="J180"/>
    </row>
    <row r="181" spans="2:10" x14ac:dyDescent="0.25">
      <c r="B181"/>
      <c r="C181"/>
      <c r="D181"/>
      <c r="E181"/>
      <c r="F181"/>
      <c r="G181"/>
      <c r="H181"/>
      <c r="I181"/>
      <c r="J181"/>
    </row>
    <row r="182" spans="2:10" x14ac:dyDescent="0.25">
      <c r="B182"/>
      <c r="C182"/>
      <c r="D182"/>
      <c r="E182"/>
      <c r="F182"/>
      <c r="G182"/>
      <c r="H182"/>
      <c r="I182"/>
      <c r="J182"/>
    </row>
    <row r="183" spans="2:10" x14ac:dyDescent="0.25">
      <c r="B183"/>
      <c r="C183"/>
      <c r="D183"/>
      <c r="E183"/>
      <c r="F183"/>
      <c r="G183"/>
      <c r="H183"/>
      <c r="I183"/>
      <c r="J183"/>
    </row>
    <row r="184" spans="2:10" x14ac:dyDescent="0.25">
      <c r="B184"/>
      <c r="C184"/>
      <c r="D184"/>
      <c r="E184"/>
      <c r="F184"/>
      <c r="G184"/>
      <c r="H184"/>
      <c r="I184"/>
      <c r="J184"/>
    </row>
    <row r="185" spans="2:10" x14ac:dyDescent="0.25">
      <c r="B185"/>
      <c r="C185"/>
      <c r="D185"/>
      <c r="E185"/>
      <c r="F185"/>
      <c r="G185"/>
      <c r="H185"/>
      <c r="I185"/>
      <c r="J185"/>
    </row>
    <row r="186" spans="2:10" x14ac:dyDescent="0.25">
      <c r="B186"/>
      <c r="C186"/>
      <c r="D186"/>
      <c r="E186"/>
      <c r="F186"/>
      <c r="G186"/>
      <c r="H186"/>
      <c r="I186"/>
      <c r="J186"/>
    </row>
    <row r="187" spans="2:10" x14ac:dyDescent="0.25">
      <c r="B187"/>
      <c r="C187"/>
      <c r="D187"/>
      <c r="E187"/>
      <c r="F187"/>
      <c r="G187"/>
      <c r="H187"/>
      <c r="I187"/>
      <c r="J187"/>
    </row>
    <row r="188" spans="2:10" x14ac:dyDescent="0.25">
      <c r="B188"/>
      <c r="C188"/>
      <c r="D188"/>
      <c r="E188"/>
      <c r="F188"/>
      <c r="G188"/>
      <c r="H188"/>
      <c r="I188"/>
      <c r="J188"/>
    </row>
    <row r="189" spans="2:10" x14ac:dyDescent="0.25">
      <c r="B189"/>
      <c r="C189"/>
      <c r="D189"/>
      <c r="E189"/>
      <c r="F189"/>
      <c r="G189"/>
      <c r="H189"/>
      <c r="I189"/>
      <c r="J189"/>
    </row>
    <row r="190" spans="2:10" x14ac:dyDescent="0.25">
      <c r="B190"/>
      <c r="C190"/>
      <c r="D190"/>
      <c r="E190"/>
      <c r="F190"/>
      <c r="G190"/>
      <c r="H190"/>
      <c r="I190"/>
      <c r="J190"/>
    </row>
    <row r="191" spans="2:10" x14ac:dyDescent="0.25">
      <c r="B191"/>
      <c r="C191"/>
      <c r="D191"/>
      <c r="E191"/>
      <c r="F191"/>
      <c r="G191"/>
      <c r="H191"/>
      <c r="I191"/>
      <c r="J19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false</CT_x0020_Image>
  </documentManagement>
</p:properties>
</file>

<file path=customXml/itemProps1.xml><?xml version="1.0" encoding="utf-8"?>
<ds:datastoreItem xmlns:ds="http://schemas.openxmlformats.org/officeDocument/2006/customXml" ds:itemID="{8EFF4E42-7C62-4475-98BA-1A44596C40E7}"/>
</file>

<file path=customXml/itemProps2.xml><?xml version="1.0" encoding="utf-8"?>
<ds:datastoreItem xmlns:ds="http://schemas.openxmlformats.org/officeDocument/2006/customXml" ds:itemID="{BE341B0B-4BFD-4BC0-B080-5F8541FC5EAE}"/>
</file>

<file path=customXml/itemProps3.xml><?xml version="1.0" encoding="utf-8"?>
<ds:datastoreItem xmlns:ds="http://schemas.openxmlformats.org/officeDocument/2006/customXml" ds:itemID="{0898B083-F77B-491A-B0C0-900BCB4A84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H005 table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 Phillips</cp:lastModifiedBy>
  <dcterms:created xsi:type="dcterms:W3CDTF">2017-06-03T19:11:08Z</dcterms:created>
  <dcterms:modified xsi:type="dcterms:W3CDTF">2017-09-28T22:22:55Z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