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tig3.ig.utexas.edu\flemings\shannon\People\Current\Sphillips\GOM2\2017 Marine Test\Results\"/>
    </mc:Choice>
  </mc:AlternateContent>
  <bookViews>
    <workbookView xWindow="0" yWindow="0" windowWidth="26445" windowHeight="7470"/>
  </bookViews>
  <sheets>
    <sheet name="H002 tab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S5" i="1" l="1"/>
  <c r="S4" i="1"/>
  <c r="Q5" i="1"/>
  <c r="Q4" i="1"/>
  <c r="R5" i="1"/>
  <c r="P5" i="1"/>
  <c r="O5" i="1"/>
  <c r="N5" i="1"/>
  <c r="R4" i="1"/>
  <c r="P4" i="1"/>
  <c r="O4" i="1"/>
  <c r="N4" i="1"/>
</calcChain>
</file>

<file path=xl/sharedStrings.xml><?xml version="1.0" encoding="utf-8"?>
<sst xmlns="http://schemas.openxmlformats.org/spreadsheetml/2006/main" count="77" uniqueCount="38">
  <si>
    <t>core</t>
  </si>
  <si>
    <t>section</t>
  </si>
  <si>
    <t>sample</t>
  </si>
  <si>
    <t>syringe</t>
  </si>
  <si>
    <t>oxygen</t>
  </si>
  <si>
    <t>nitrogen</t>
  </si>
  <si>
    <t>methane</t>
  </si>
  <si>
    <t>ethane</t>
  </si>
  <si>
    <t>propane</t>
  </si>
  <si>
    <t>%</t>
  </si>
  <si>
    <t>ppm</t>
  </si>
  <si>
    <t xml:space="preserve"> presence</t>
  </si>
  <si>
    <t>4CS</t>
  </si>
  <si>
    <t>1G</t>
  </si>
  <si>
    <t>x</t>
  </si>
  <si>
    <t>2G</t>
  </si>
  <si>
    <t>-</t>
  </si>
  <si>
    <t>3G</t>
  </si>
  <si>
    <t>4G</t>
  </si>
  <si>
    <t>5G</t>
  </si>
  <si>
    <t>6G</t>
  </si>
  <si>
    <t>7G</t>
  </si>
  <si>
    <t>8G</t>
  </si>
  <si>
    <t>9G</t>
  </si>
  <si>
    <t>10G</t>
  </si>
  <si>
    <t>1Y</t>
  </si>
  <si>
    <t>2Y</t>
  </si>
  <si>
    <t>3Y</t>
  </si>
  <si>
    <t>4Y</t>
  </si>
  <si>
    <t>5Y</t>
  </si>
  <si>
    <t>4CS-1</t>
  </si>
  <si>
    <t>4CS-2</t>
  </si>
  <si>
    <t>Section top depth (mbsf)</t>
  </si>
  <si>
    <t>Section bottom depth (mbsf)</t>
  </si>
  <si>
    <t>Section average depth (mbsf)</t>
  </si>
  <si>
    <t xml:space="preserve">methane </t>
  </si>
  <si>
    <t>ppmv</t>
  </si>
  <si>
    <t>C1/C2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</si>
</sst>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2" fontId="0" fillId="0" borderId="0" xfId="0" applyNumberFormat="1"/>
    <xf numFmtId="0" fontId="0" fillId="2" borderId="0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ill="1" applyBorder="1"/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workbookViewId="0">
      <selection activeCell="W6" sqref="W6"/>
    </sheetView>
  </sheetViews>
  <sheetFormatPr defaultRowHeight="15" x14ac:dyDescent="0.25"/>
  <cols>
    <col min="1" max="1" width="3.28515625" customWidth="1"/>
    <col min="2" max="2" width="5.140625" style="1" bestFit="1" customWidth="1"/>
    <col min="3" max="4" width="7.42578125" style="1" bestFit="1" customWidth="1"/>
    <col min="5" max="5" width="8.42578125" style="1" bestFit="1" customWidth="1"/>
    <col min="6" max="6" width="7.42578125" style="1" bestFit="1" customWidth="1"/>
    <col min="7" max="7" width="8.5703125" style="1" bestFit="1" customWidth="1"/>
    <col min="8" max="8" width="9" style="1" bestFit="1" customWidth="1"/>
    <col min="9" max="9" width="7.28515625" style="1" bestFit="1" customWidth="1"/>
    <col min="10" max="10" width="9.5703125" style="1" bestFit="1" customWidth="1"/>
    <col min="11" max="11" width="9.5703125" style="1" customWidth="1"/>
    <col min="17" max="17" width="9.5703125" bestFit="1" customWidth="1"/>
  </cols>
  <sheetData>
    <row r="1" spans="1:22" ht="11.25" customHeight="1" thickBot="1" x14ac:dyDescent="0.3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22" s="4" customFormat="1" x14ac:dyDescent="0.25">
      <c r="A2" s="15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37</v>
      </c>
      <c r="M2" s="2" t="s">
        <v>0</v>
      </c>
      <c r="N2" s="3" t="s">
        <v>4</v>
      </c>
      <c r="O2" s="3" t="s">
        <v>5</v>
      </c>
      <c r="P2" s="3" t="s">
        <v>6</v>
      </c>
      <c r="Q2" s="3" t="s">
        <v>35</v>
      </c>
      <c r="R2" s="3" t="s">
        <v>7</v>
      </c>
      <c r="S2" s="12" t="s">
        <v>37</v>
      </c>
      <c r="T2" s="4" t="s">
        <v>32</v>
      </c>
      <c r="U2" s="4" t="s">
        <v>33</v>
      </c>
      <c r="V2" s="4" t="s">
        <v>34</v>
      </c>
    </row>
    <row r="3" spans="1:22" s="4" customFormat="1" ht="15.75" thickBot="1" x14ac:dyDescent="0.3">
      <c r="A3" s="15"/>
      <c r="B3" s="16"/>
      <c r="C3" s="16"/>
      <c r="D3" s="16"/>
      <c r="E3" s="16"/>
      <c r="F3" s="16" t="s">
        <v>9</v>
      </c>
      <c r="G3" s="16" t="s">
        <v>9</v>
      </c>
      <c r="H3" s="16" t="s">
        <v>9</v>
      </c>
      <c r="I3" s="16" t="s">
        <v>10</v>
      </c>
      <c r="J3" s="16" t="s">
        <v>11</v>
      </c>
      <c r="K3" s="16"/>
      <c r="M3" s="5"/>
      <c r="N3" s="6" t="s">
        <v>9</v>
      </c>
      <c r="O3" s="6" t="s">
        <v>9</v>
      </c>
      <c r="P3" s="6" t="s">
        <v>9</v>
      </c>
      <c r="Q3" s="6" t="s">
        <v>36</v>
      </c>
      <c r="R3" s="6" t="s">
        <v>10</v>
      </c>
      <c r="S3" s="12"/>
    </row>
    <row r="4" spans="1:22" x14ac:dyDescent="0.25">
      <c r="A4" s="13"/>
      <c r="B4" s="7" t="s">
        <v>12</v>
      </c>
      <c r="C4" s="7">
        <v>1</v>
      </c>
      <c r="D4" s="7">
        <v>1</v>
      </c>
      <c r="E4" s="7" t="s">
        <v>13</v>
      </c>
      <c r="F4" s="8">
        <v>1.1575395842907168</v>
      </c>
      <c r="G4" s="8">
        <v>5.7913523479233273</v>
      </c>
      <c r="H4" s="9">
        <v>93.040601591685459</v>
      </c>
      <c r="I4" s="10">
        <v>105.06476100507692</v>
      </c>
      <c r="J4" s="7" t="s">
        <v>14</v>
      </c>
      <c r="K4" s="9">
        <f>(H4*10000)/I4</f>
        <v>8855.5478260869568</v>
      </c>
      <c r="M4" t="s">
        <v>30</v>
      </c>
      <c r="N4" s="11">
        <f>AVERAGE(F4:F13)</f>
        <v>0.43023496996431854</v>
      </c>
      <c r="O4" s="11">
        <f>AVERAGE(G4:G13)</f>
        <v>2.108913623193895</v>
      </c>
      <c r="P4" s="11">
        <f t="shared" ref="P4" si="0">AVERAGE(H4:H13)</f>
        <v>97.44427597295163</v>
      </c>
      <c r="Q4" s="11">
        <f>P4*10000</f>
        <v>974442.75972951634</v>
      </c>
      <c r="R4" s="11">
        <f>AVERAGE(I4:I13)</f>
        <v>165.75433890164922</v>
      </c>
      <c r="S4" s="11">
        <f>Q4/R4</f>
        <v>5878.8371163406136</v>
      </c>
      <c r="T4">
        <v>418.49040000000002</v>
      </c>
      <c r="U4">
        <v>418.75839999999999</v>
      </c>
      <c r="V4">
        <v>418.62440000000004</v>
      </c>
    </row>
    <row r="5" spans="1:22" x14ac:dyDescent="0.25">
      <c r="A5" s="13"/>
      <c r="B5" s="7" t="s">
        <v>12</v>
      </c>
      <c r="C5" s="7">
        <v>1</v>
      </c>
      <c r="D5" s="7">
        <v>2</v>
      </c>
      <c r="E5" s="7" t="s">
        <v>15</v>
      </c>
      <c r="F5" s="8">
        <v>0.43352106451776867</v>
      </c>
      <c r="G5" s="8">
        <v>2.4194811648116583</v>
      </c>
      <c r="H5" s="9">
        <v>97.13486042571995</v>
      </c>
      <c r="I5" s="10">
        <v>121.37344950605154</v>
      </c>
      <c r="J5" s="7" t="s">
        <v>16</v>
      </c>
      <c r="K5" s="9">
        <f t="shared" ref="K5:K18" si="1">(H5*10000)/I5</f>
        <v>8002.9743589743575</v>
      </c>
      <c r="M5" t="s">
        <v>31</v>
      </c>
      <c r="N5" s="11">
        <f>AVERAGE(F14:F18)</f>
        <v>0.51582322534392833</v>
      </c>
      <c r="O5" s="11">
        <f t="shared" ref="O5:P5" si="2">AVERAGE(G14:G18)</f>
        <v>2.9601906167481311</v>
      </c>
      <c r="P5" s="11">
        <f t="shared" si="2"/>
        <v>96.507882246164272</v>
      </c>
      <c r="Q5" s="11">
        <f>P5*10000</f>
        <v>965078.82246164267</v>
      </c>
      <c r="R5" s="11">
        <f>AVERAGE(I14:I18)</f>
        <v>161.03911743661226</v>
      </c>
      <c r="S5" s="11">
        <f>Q5/R5</f>
        <v>5992.8223516346216</v>
      </c>
      <c r="T5">
        <v>419.78540000000004</v>
      </c>
      <c r="U5">
        <v>419.88040000000001</v>
      </c>
      <c r="V5">
        <v>419.8329</v>
      </c>
    </row>
    <row r="6" spans="1:22" x14ac:dyDescent="0.25">
      <c r="A6" s="13"/>
      <c r="B6" s="7" t="s">
        <v>12</v>
      </c>
      <c r="C6" s="7">
        <v>1</v>
      </c>
      <c r="D6" s="7">
        <v>3</v>
      </c>
      <c r="E6" s="7" t="s">
        <v>17</v>
      </c>
      <c r="F6" s="8">
        <v>0.42802620834269756</v>
      </c>
      <c r="G6" s="8">
        <v>2.1893504964148098</v>
      </c>
      <c r="H6" s="9">
        <v>97.366962559655704</v>
      </c>
      <c r="I6" s="10">
        <v>156.60735586784372</v>
      </c>
      <c r="J6" s="7" t="s">
        <v>16</v>
      </c>
      <c r="K6" s="9">
        <f t="shared" si="1"/>
        <v>6217.2662337662341</v>
      </c>
    </row>
    <row r="7" spans="1:22" x14ac:dyDescent="0.25">
      <c r="A7" s="13"/>
      <c r="B7" s="7" t="s">
        <v>12</v>
      </c>
      <c r="C7" s="7">
        <v>1</v>
      </c>
      <c r="D7" s="7">
        <v>4</v>
      </c>
      <c r="E7" s="7" t="s">
        <v>18</v>
      </c>
      <c r="F7" s="8">
        <v>0.56045043276736972</v>
      </c>
      <c r="G7" s="8">
        <v>2.2288490988455218</v>
      </c>
      <c r="H7" s="9">
        <v>97.193463503966001</v>
      </c>
      <c r="I7" s="10">
        <v>172.36964421111992</v>
      </c>
      <c r="J7" s="7" t="s">
        <v>16</v>
      </c>
      <c r="K7" s="9">
        <f t="shared" si="1"/>
        <v>5638.6647398843943</v>
      </c>
    </row>
    <row r="8" spans="1:22" x14ac:dyDescent="0.25">
      <c r="A8" s="13"/>
      <c r="B8" s="7" t="s">
        <v>12</v>
      </c>
      <c r="C8" s="7">
        <v>1</v>
      </c>
      <c r="D8" s="7">
        <v>5</v>
      </c>
      <c r="E8" s="7" t="s">
        <v>19</v>
      </c>
      <c r="F8" s="8">
        <v>0.3256170305915832</v>
      </c>
      <c r="G8" s="8">
        <v>1.5990610658973818</v>
      </c>
      <c r="H8" s="9">
        <v>98.057536099319051</v>
      </c>
      <c r="I8" s="10">
        <v>177.85804191977235</v>
      </c>
      <c r="J8" s="7" t="s">
        <v>16</v>
      </c>
      <c r="K8" s="9">
        <f t="shared" si="1"/>
        <v>5513.2472527472528</v>
      </c>
    </row>
    <row r="9" spans="1:22" x14ac:dyDescent="0.25">
      <c r="A9" s="13"/>
      <c r="B9" s="7" t="s">
        <v>12</v>
      </c>
      <c r="C9" s="7">
        <v>1</v>
      </c>
      <c r="D9" s="7">
        <v>6</v>
      </c>
      <c r="E9" s="7" t="s">
        <v>20</v>
      </c>
      <c r="F9" s="8">
        <v>0.28512738158346068</v>
      </c>
      <c r="G9" s="8">
        <v>1.4227135239639528</v>
      </c>
      <c r="H9" s="9">
        <v>98.274326452337149</v>
      </c>
      <c r="I9" s="10">
        <v>178.32642115438586</v>
      </c>
      <c r="J9" s="7" t="s">
        <v>16</v>
      </c>
      <c r="K9" s="9">
        <f t="shared" si="1"/>
        <v>5510.9234972677596</v>
      </c>
    </row>
    <row r="10" spans="1:22" x14ac:dyDescent="0.25">
      <c r="A10" s="13"/>
      <c r="B10" s="7" t="s">
        <v>12</v>
      </c>
      <c r="C10" s="7">
        <v>1</v>
      </c>
      <c r="D10" s="7">
        <v>7</v>
      </c>
      <c r="E10" s="7" t="s">
        <v>21</v>
      </c>
      <c r="F10" s="8">
        <v>0.31624433933389201</v>
      </c>
      <c r="G10" s="8">
        <v>1.5047519770160573</v>
      </c>
      <c r="H10" s="9">
        <v>98.16091302107219</v>
      </c>
      <c r="I10" s="10">
        <v>180.90662577850961</v>
      </c>
      <c r="J10" s="7" t="s">
        <v>16</v>
      </c>
      <c r="K10" s="9">
        <f t="shared" si="1"/>
        <v>5426.0540540540551</v>
      </c>
    </row>
    <row r="11" spans="1:22" x14ac:dyDescent="0.25">
      <c r="A11" s="13"/>
      <c r="B11" s="7" t="s">
        <v>12</v>
      </c>
      <c r="C11" s="7">
        <v>1</v>
      </c>
      <c r="D11" s="7">
        <v>8</v>
      </c>
      <c r="E11" s="7" t="s">
        <v>22</v>
      </c>
      <c r="F11" s="8">
        <v>0.27062088823703773</v>
      </c>
      <c r="G11" s="8">
        <v>1.3696573546904414</v>
      </c>
      <c r="H11" s="9">
        <v>98.340859134706079</v>
      </c>
      <c r="I11" s="10">
        <v>188.62622366450708</v>
      </c>
      <c r="J11" s="7" t="s">
        <v>16</v>
      </c>
      <c r="K11" s="9">
        <f t="shared" si="1"/>
        <v>5213.5306122448983</v>
      </c>
    </row>
    <row r="12" spans="1:22" x14ac:dyDescent="0.25">
      <c r="A12" s="13"/>
      <c r="B12" s="7" t="s">
        <v>12</v>
      </c>
      <c r="C12" s="7">
        <v>1</v>
      </c>
      <c r="D12" s="7">
        <v>9</v>
      </c>
      <c r="E12" s="7" t="s">
        <v>23</v>
      </c>
      <c r="F12" s="8">
        <v>0.28739064156010985</v>
      </c>
      <c r="G12" s="8">
        <v>1.3415011458949502</v>
      </c>
      <c r="H12" s="9">
        <v>98.35258204880563</v>
      </c>
      <c r="I12" s="10">
        <v>185.26163739313367</v>
      </c>
      <c r="J12" s="7" t="s">
        <v>16</v>
      </c>
      <c r="K12" s="9">
        <f t="shared" si="1"/>
        <v>5308.8477157360403</v>
      </c>
    </row>
    <row r="13" spans="1:22" x14ac:dyDescent="0.25">
      <c r="A13" s="13"/>
      <c r="B13" s="7" t="s">
        <v>12</v>
      </c>
      <c r="C13" s="7">
        <v>1</v>
      </c>
      <c r="D13" s="7">
        <v>10</v>
      </c>
      <c r="E13" s="7" t="s">
        <v>24</v>
      </c>
      <c r="F13" s="8">
        <v>0.23781212841854937</v>
      </c>
      <c r="G13" s="8">
        <v>1.2224180564808491</v>
      </c>
      <c r="H13" s="9">
        <v>98.520654892248984</v>
      </c>
      <c r="I13" s="10">
        <v>191.14922851609168</v>
      </c>
      <c r="J13" s="7" t="s">
        <v>16</v>
      </c>
      <c r="K13" s="9">
        <f t="shared" si="1"/>
        <v>5154.1225490196075</v>
      </c>
    </row>
    <row r="14" spans="1:22" x14ac:dyDescent="0.25">
      <c r="A14" s="13"/>
      <c r="B14" s="7" t="s">
        <v>12</v>
      </c>
      <c r="C14" s="7">
        <v>3</v>
      </c>
      <c r="D14" s="7">
        <v>1</v>
      </c>
      <c r="E14" s="7" t="s">
        <v>25</v>
      </c>
      <c r="F14" s="8">
        <v>1.3201402952289416</v>
      </c>
      <c r="G14" s="8">
        <v>6.2710428204928723</v>
      </c>
      <c r="H14" s="9">
        <v>92.394847588288869</v>
      </c>
      <c r="I14" s="10">
        <v>139.69295989306377</v>
      </c>
      <c r="J14" s="7" t="s">
        <v>14</v>
      </c>
      <c r="K14" s="9">
        <f t="shared" si="1"/>
        <v>6614.1377245508975</v>
      </c>
    </row>
    <row r="15" spans="1:22" x14ac:dyDescent="0.25">
      <c r="A15" s="13"/>
      <c r="B15" s="7" t="s">
        <v>12</v>
      </c>
      <c r="C15" s="7">
        <v>3</v>
      </c>
      <c r="D15" s="7">
        <v>2</v>
      </c>
      <c r="E15" s="7" t="s">
        <v>26</v>
      </c>
      <c r="F15" s="8">
        <v>0.29563469760830008</v>
      </c>
      <c r="G15" s="8">
        <v>1.9539103985152344</v>
      </c>
      <c r="H15" s="9">
        <v>97.734735048600555</v>
      </c>
      <c r="I15" s="10">
        <v>157.19855275913039</v>
      </c>
      <c r="J15" s="7" t="s">
        <v>14</v>
      </c>
      <c r="K15" s="9">
        <f t="shared" si="1"/>
        <v>6217.2795698924738</v>
      </c>
    </row>
    <row r="16" spans="1:22" x14ac:dyDescent="0.25">
      <c r="A16" s="13"/>
      <c r="B16" s="7" t="s">
        <v>12</v>
      </c>
      <c r="C16" s="7">
        <v>3</v>
      </c>
      <c r="D16" s="7">
        <v>3</v>
      </c>
      <c r="E16" s="7" t="s">
        <v>27</v>
      </c>
      <c r="F16" s="8">
        <v>0.27501892937660388</v>
      </c>
      <c r="G16" s="8">
        <v>1.7252348818372523</v>
      </c>
      <c r="H16" s="9">
        <v>97.983904280807195</v>
      </c>
      <c r="I16" s="10">
        <v>158.41907978955811</v>
      </c>
      <c r="J16" s="7" t="s">
        <v>16</v>
      </c>
      <c r="K16" s="9">
        <f t="shared" si="1"/>
        <v>6185.1075268817222</v>
      </c>
    </row>
    <row r="17" spans="1:11" x14ac:dyDescent="0.25">
      <c r="A17" s="13"/>
      <c r="B17" s="7" t="s">
        <v>12</v>
      </c>
      <c r="C17" s="7">
        <v>3</v>
      </c>
      <c r="D17" s="7">
        <v>4</v>
      </c>
      <c r="E17" s="7" t="s">
        <v>28</v>
      </c>
      <c r="F17" s="8">
        <v>0.32477557579486632</v>
      </c>
      <c r="G17" s="8">
        <v>2.2247465015066794</v>
      </c>
      <c r="H17" s="9">
        <v>97.432785429499361</v>
      </c>
      <c r="I17" s="10">
        <v>176.92493199095767</v>
      </c>
      <c r="J17" s="7" t="s">
        <v>16</v>
      </c>
      <c r="K17" s="9">
        <f t="shared" si="1"/>
        <v>5507.0127388535029</v>
      </c>
    </row>
    <row r="18" spans="1:11" x14ac:dyDescent="0.25">
      <c r="A18" s="13"/>
      <c r="B18" s="7" t="s">
        <v>12</v>
      </c>
      <c r="C18" s="7">
        <v>3</v>
      </c>
      <c r="D18" s="7">
        <v>5</v>
      </c>
      <c r="E18" s="7" t="s">
        <v>29</v>
      </c>
      <c r="F18" s="8">
        <v>0.36354662871092974</v>
      </c>
      <c r="G18" s="8">
        <v>2.6260184813886158</v>
      </c>
      <c r="H18" s="9">
        <v>96.99313888362542</v>
      </c>
      <c r="I18" s="10">
        <v>172.9600627503514</v>
      </c>
      <c r="J18" s="7" t="s">
        <v>16</v>
      </c>
      <c r="K18" s="9">
        <f t="shared" si="1"/>
        <v>5607.8343949044602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09C198B7DFD248AA5DA988426CE9C5" ma:contentTypeVersion="0" ma:contentTypeDescription="Create a new document." ma:contentTypeScope="" ma:versionID="1a3efa8465805e425c067bbff946d8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C2C623-FAFF-483B-A8E7-732378E33551}"/>
</file>

<file path=customXml/itemProps2.xml><?xml version="1.0" encoding="utf-8"?>
<ds:datastoreItem xmlns:ds="http://schemas.openxmlformats.org/officeDocument/2006/customXml" ds:itemID="{CD4325D3-E156-4BCE-BFAB-311382721991}"/>
</file>

<file path=customXml/itemProps3.xml><?xml version="1.0" encoding="utf-8"?>
<ds:datastoreItem xmlns:ds="http://schemas.openxmlformats.org/officeDocument/2006/customXml" ds:itemID="{50E89442-C96C-4CA2-AA7E-07439A7D7B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H002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Phillips</cp:lastModifiedBy>
  <dcterms:created xsi:type="dcterms:W3CDTF">2017-06-02T12:19:33Z</dcterms:created>
  <dcterms:modified xsi:type="dcterms:W3CDTF">2017-09-28T22:24:07Z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0x0101003709C198B7DFD248AA5DA988426CE9C5</vt:lpwstr>
  </property>
</Properties>
</file>