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km559\Desktop\"/>
    </mc:Choice>
  </mc:AlternateContent>
  <bookViews>
    <workbookView xWindow="0" yWindow="0" windowWidth="22140" windowHeight="11580" activeTab="2"/>
  </bookViews>
  <sheets>
    <sheet name="Triagonal (2)" sheetId="15" r:id="rId1"/>
    <sheet name="All Sed" sheetId="14" r:id="rId2"/>
    <sheet name="H002" sheetId="17" r:id="rId3"/>
    <sheet name="H005" sheetId="16" r:id="rId4"/>
  </sheets>
  <definedNames>
    <definedName name="_xlnm._FilterDatabase" localSheetId="1" hidden="1">'All Sed'!$C$2:$T$15</definedName>
    <definedName name="_xlnm._FilterDatabase" localSheetId="2" hidden="1">'H002'!$A$2:$DT$32</definedName>
    <definedName name="_xlnm._FilterDatabase" localSheetId="3" hidden="1">'H005'!$A$2:$DT$32</definedName>
  </definedNames>
  <calcPr calcId="162913"/>
</workbook>
</file>

<file path=xl/calcChain.xml><?xml version="1.0" encoding="utf-8"?>
<calcChain xmlns="http://schemas.openxmlformats.org/spreadsheetml/2006/main">
  <c r="F157" i="17" l="1"/>
  <c r="D157" i="17"/>
  <c r="F156" i="17"/>
  <c r="D156" i="17"/>
  <c r="F154" i="17"/>
  <c r="D154" i="17"/>
  <c r="F153" i="17"/>
  <c r="D153" i="17"/>
  <c r="F151" i="17"/>
  <c r="D151" i="17"/>
  <c r="F150" i="17"/>
  <c r="D150" i="17"/>
  <c r="F148" i="17"/>
  <c r="D148" i="17"/>
  <c r="F147" i="17"/>
  <c r="D147" i="17"/>
  <c r="F145" i="17"/>
  <c r="D145" i="17"/>
  <c r="F144" i="17"/>
  <c r="D144" i="17"/>
  <c r="F142" i="17"/>
  <c r="D142" i="17"/>
  <c r="F141" i="17"/>
  <c r="D141" i="17"/>
  <c r="F139" i="17"/>
  <c r="D139" i="17"/>
  <c r="F138" i="17"/>
  <c r="D138" i="17"/>
  <c r="F136" i="17"/>
  <c r="D136" i="17"/>
  <c r="F135" i="17"/>
  <c r="D135" i="17"/>
  <c r="F133" i="17"/>
  <c r="D133" i="17"/>
  <c r="F132" i="17"/>
  <c r="D132" i="17"/>
  <c r="F130" i="17"/>
  <c r="D130" i="17"/>
  <c r="F129" i="17"/>
  <c r="D129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F118" i="17"/>
  <c r="D118" i="17"/>
  <c r="F117" i="17"/>
  <c r="D117" i="17"/>
  <c r="F115" i="17"/>
  <c r="D115" i="17"/>
  <c r="F114" i="17"/>
  <c r="D114" i="17"/>
  <c r="F112" i="17"/>
  <c r="D112" i="17"/>
  <c r="F111" i="17"/>
  <c r="D111" i="17"/>
  <c r="F109" i="17"/>
  <c r="D109" i="17"/>
  <c r="F108" i="17"/>
  <c r="D108" i="17"/>
  <c r="F106" i="17"/>
  <c r="D106" i="17"/>
  <c r="F105" i="17"/>
  <c r="D105" i="17"/>
  <c r="F103" i="17"/>
  <c r="D103" i="17"/>
  <c r="F102" i="17"/>
  <c r="D102" i="17"/>
  <c r="F100" i="17"/>
  <c r="D100" i="17"/>
  <c r="F99" i="17"/>
  <c r="D99" i="17"/>
  <c r="F97" i="17"/>
  <c r="D97" i="17"/>
  <c r="F96" i="17"/>
  <c r="D96" i="17"/>
  <c r="F94" i="17"/>
  <c r="D94" i="17"/>
  <c r="F93" i="17"/>
  <c r="D93" i="17"/>
  <c r="F91" i="17"/>
  <c r="D91" i="17"/>
  <c r="F90" i="17"/>
  <c r="D90" i="17"/>
  <c r="F88" i="17"/>
  <c r="D88" i="17"/>
  <c r="F87" i="17"/>
  <c r="D87" i="17"/>
  <c r="F85" i="17"/>
  <c r="D85" i="17"/>
  <c r="F84" i="17"/>
  <c r="D84" i="17"/>
  <c r="F82" i="17"/>
  <c r="D82" i="17"/>
  <c r="F81" i="17"/>
  <c r="D81" i="17"/>
  <c r="F79" i="17"/>
  <c r="D79" i="17"/>
  <c r="F78" i="17"/>
  <c r="D78" i="17"/>
  <c r="F76" i="17"/>
  <c r="E76" i="17"/>
  <c r="D76" i="17"/>
  <c r="A76" i="17"/>
  <c r="A75" i="17"/>
  <c r="E75" i="17" s="1"/>
  <c r="F75" i="17" s="1"/>
  <c r="F74" i="17"/>
  <c r="E74" i="17"/>
  <c r="D74" i="17"/>
  <c r="A74" i="17"/>
  <c r="A73" i="17"/>
  <c r="E73" i="17" s="1"/>
  <c r="F73" i="17" s="1"/>
  <c r="F72" i="17"/>
  <c r="E72" i="17"/>
  <c r="D72" i="17"/>
  <c r="A72" i="17"/>
  <c r="A71" i="17"/>
  <c r="D71" i="17" s="1"/>
  <c r="F70" i="17"/>
  <c r="E70" i="17"/>
  <c r="D70" i="17"/>
  <c r="A70" i="17"/>
  <c r="A69" i="17"/>
  <c r="E69" i="17" s="1"/>
  <c r="F69" i="17" s="1"/>
  <c r="F68" i="17"/>
  <c r="E68" i="17"/>
  <c r="D68" i="17"/>
  <c r="A68" i="17"/>
  <c r="A67" i="17"/>
  <c r="E67" i="17" s="1"/>
  <c r="F67" i="17" s="1"/>
  <c r="F66" i="17"/>
  <c r="E66" i="17"/>
  <c r="D66" i="17"/>
  <c r="A66" i="17"/>
  <c r="A64" i="17"/>
  <c r="F64" i="17" s="1"/>
  <c r="F63" i="17"/>
  <c r="D63" i="17"/>
  <c r="A63" i="17"/>
  <c r="F62" i="17"/>
  <c r="A62" i="17"/>
  <c r="D62" i="17" s="1"/>
  <c r="A61" i="17"/>
  <c r="F61" i="17" s="1"/>
  <c r="F60" i="17"/>
  <c r="A60" i="17"/>
  <c r="D60" i="17" s="1"/>
  <c r="A59" i="17"/>
  <c r="F59" i="17" s="1"/>
  <c r="A58" i="17"/>
  <c r="F58" i="17" s="1"/>
  <c r="F57" i="17"/>
  <c r="D57" i="17"/>
  <c r="A57" i="17"/>
  <c r="A56" i="17"/>
  <c r="F56" i="17" s="1"/>
  <c r="F55" i="17"/>
  <c r="D55" i="17"/>
  <c r="A55" i="17"/>
  <c r="F54" i="17"/>
  <c r="A54" i="17"/>
  <c r="D54" i="17" s="1"/>
  <c r="Q32" i="17"/>
  <c r="P32" i="17"/>
  <c r="Q31" i="17"/>
  <c r="P31" i="17"/>
  <c r="Q30" i="17"/>
  <c r="P30" i="17"/>
  <c r="Q29" i="17"/>
  <c r="P29" i="17"/>
  <c r="Q28" i="17"/>
  <c r="P28" i="17"/>
  <c r="Q27" i="17"/>
  <c r="P27" i="17"/>
  <c r="Q26" i="17"/>
  <c r="P26" i="17"/>
  <c r="Q25" i="17"/>
  <c r="P25" i="17"/>
  <c r="Q24" i="17"/>
  <c r="P24" i="17"/>
  <c r="Q23" i="17"/>
  <c r="P23" i="17"/>
  <c r="Q22" i="17"/>
  <c r="P22" i="17"/>
  <c r="Q21" i="17"/>
  <c r="P21" i="17"/>
  <c r="Q20" i="17"/>
  <c r="P20" i="17"/>
  <c r="Q19" i="17"/>
  <c r="P19" i="17"/>
  <c r="Q18" i="17"/>
  <c r="P18" i="17"/>
  <c r="Q17" i="17"/>
  <c r="P17" i="17"/>
  <c r="Q16" i="17"/>
  <c r="P16" i="17"/>
  <c r="Q15" i="17"/>
  <c r="P15" i="17"/>
  <c r="Q14" i="17"/>
  <c r="P14" i="17"/>
  <c r="Q13" i="17"/>
  <c r="P13" i="17"/>
  <c r="Q12" i="17"/>
  <c r="P12" i="17"/>
  <c r="Q11" i="17"/>
  <c r="P11" i="17"/>
  <c r="Q10" i="17"/>
  <c r="P10" i="17"/>
  <c r="Q9" i="17"/>
  <c r="P9" i="17"/>
  <c r="Q8" i="17"/>
  <c r="P8" i="17"/>
  <c r="Q7" i="17"/>
  <c r="P7" i="17"/>
  <c r="Q6" i="17"/>
  <c r="P6" i="17"/>
  <c r="Q5" i="17"/>
  <c r="P5" i="17"/>
  <c r="Q4" i="17"/>
  <c r="P4" i="17"/>
  <c r="Q3" i="17"/>
  <c r="P3" i="17"/>
  <c r="D58" i="17" l="1"/>
  <c r="D61" i="17"/>
  <c r="D67" i="17"/>
  <c r="D69" i="17"/>
  <c r="D73" i="17"/>
  <c r="D75" i="17"/>
  <c r="D56" i="17"/>
  <c r="D64" i="17"/>
  <c r="E71" i="17"/>
  <c r="F71" i="17" s="1"/>
  <c r="D59" i="17"/>
  <c r="F157" i="16"/>
  <c r="D157" i="16"/>
  <c r="F156" i="16"/>
  <c r="D156" i="16"/>
  <c r="F154" i="16"/>
  <c r="D154" i="16"/>
  <c r="F153" i="16"/>
  <c r="D153" i="16"/>
  <c r="F151" i="16"/>
  <c r="D151" i="16"/>
  <c r="F150" i="16"/>
  <c r="D150" i="16"/>
  <c r="F148" i="16"/>
  <c r="D148" i="16"/>
  <c r="F147" i="16"/>
  <c r="D147" i="16"/>
  <c r="F145" i="16"/>
  <c r="D145" i="16"/>
  <c r="F144" i="16"/>
  <c r="D144" i="16"/>
  <c r="F142" i="16"/>
  <c r="D142" i="16"/>
  <c r="F141" i="16"/>
  <c r="D141" i="16"/>
  <c r="F139" i="16"/>
  <c r="D139" i="16"/>
  <c r="F138" i="16"/>
  <c r="D138" i="16"/>
  <c r="F136" i="16"/>
  <c r="D136" i="16"/>
  <c r="F135" i="16"/>
  <c r="D135" i="16"/>
  <c r="F133" i="16"/>
  <c r="D133" i="16"/>
  <c r="F132" i="16"/>
  <c r="D132" i="16"/>
  <c r="F130" i="16"/>
  <c r="D130" i="16"/>
  <c r="F129" i="16"/>
  <c r="D129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F118" i="16"/>
  <c r="D118" i="16"/>
  <c r="F117" i="16"/>
  <c r="D117" i="16"/>
  <c r="F115" i="16"/>
  <c r="D115" i="16"/>
  <c r="F114" i="16"/>
  <c r="D114" i="16"/>
  <c r="F112" i="16"/>
  <c r="D112" i="16"/>
  <c r="F111" i="16"/>
  <c r="D111" i="16"/>
  <c r="F109" i="16"/>
  <c r="D109" i="16"/>
  <c r="F108" i="16"/>
  <c r="D108" i="16"/>
  <c r="F106" i="16"/>
  <c r="D106" i="16"/>
  <c r="F105" i="16"/>
  <c r="D105" i="16"/>
  <c r="F103" i="16"/>
  <c r="D103" i="16"/>
  <c r="F102" i="16"/>
  <c r="D102" i="16"/>
  <c r="F100" i="16"/>
  <c r="D100" i="16"/>
  <c r="F99" i="16"/>
  <c r="D99" i="16"/>
  <c r="F97" i="16"/>
  <c r="D97" i="16"/>
  <c r="F96" i="16"/>
  <c r="D96" i="16"/>
  <c r="F94" i="16"/>
  <c r="D94" i="16"/>
  <c r="F93" i="16"/>
  <c r="D93" i="16"/>
  <c r="F91" i="16"/>
  <c r="D91" i="16"/>
  <c r="F90" i="16"/>
  <c r="D90" i="16"/>
  <c r="F88" i="16"/>
  <c r="D88" i="16"/>
  <c r="F87" i="16"/>
  <c r="D87" i="16"/>
  <c r="F85" i="16"/>
  <c r="D85" i="16"/>
  <c r="F84" i="16"/>
  <c r="D84" i="16"/>
  <c r="F82" i="16"/>
  <c r="D82" i="16"/>
  <c r="F81" i="16"/>
  <c r="D81" i="16"/>
  <c r="F79" i="16"/>
  <c r="D79" i="16"/>
  <c r="F78" i="16"/>
  <c r="D78" i="16"/>
  <c r="A76" i="16"/>
  <c r="E76" i="16" s="1"/>
  <c r="F76" i="16" s="1"/>
  <c r="E75" i="16"/>
  <c r="F75" i="16" s="1"/>
  <c r="D75" i="16"/>
  <c r="A75" i="16"/>
  <c r="A74" i="16"/>
  <c r="E74" i="16" s="1"/>
  <c r="F74" i="16" s="1"/>
  <c r="F73" i="16"/>
  <c r="E73" i="16"/>
  <c r="D73" i="16"/>
  <c r="A73" i="16"/>
  <c r="A72" i="16"/>
  <c r="E72" i="16" s="1"/>
  <c r="F72" i="16" s="1"/>
  <c r="F71" i="16"/>
  <c r="E71" i="16"/>
  <c r="D71" i="16"/>
  <c r="A71" i="16"/>
  <c r="A70" i="16"/>
  <c r="E70" i="16" s="1"/>
  <c r="F70" i="16" s="1"/>
  <c r="F69" i="16"/>
  <c r="E69" i="16"/>
  <c r="D69" i="16"/>
  <c r="A69" i="16"/>
  <c r="A68" i="16"/>
  <c r="E68" i="16" s="1"/>
  <c r="F68" i="16" s="1"/>
  <c r="F67" i="16"/>
  <c r="E67" i="16"/>
  <c r="D67" i="16"/>
  <c r="A67" i="16"/>
  <c r="A66" i="16"/>
  <c r="E66" i="16" s="1"/>
  <c r="F66" i="16" s="1"/>
  <c r="F64" i="16"/>
  <c r="D64" i="16"/>
  <c r="A64" i="16"/>
  <c r="A63" i="16"/>
  <c r="F63" i="16" s="1"/>
  <c r="D62" i="16"/>
  <c r="A62" i="16"/>
  <c r="F62" i="16" s="1"/>
  <c r="F61" i="16"/>
  <c r="D61" i="16"/>
  <c r="A61" i="16"/>
  <c r="A60" i="16"/>
  <c r="F60" i="16" s="1"/>
  <c r="F59" i="16"/>
  <c r="D59" i="16"/>
  <c r="A59" i="16"/>
  <c r="F58" i="16"/>
  <c r="A58" i="16"/>
  <c r="D58" i="16" s="1"/>
  <c r="A57" i="16"/>
  <c r="F57" i="16" s="1"/>
  <c r="F56" i="16"/>
  <c r="D56" i="16"/>
  <c r="A56" i="16"/>
  <c r="A55" i="16"/>
  <c r="F55" i="16" s="1"/>
  <c r="A54" i="16"/>
  <c r="D54" i="16" s="1"/>
  <c r="Q11" i="16"/>
  <c r="P11" i="16"/>
  <c r="Q10" i="16"/>
  <c r="P10" i="16"/>
  <c r="Q12" i="16"/>
  <c r="P12" i="16"/>
  <c r="Q28" i="16"/>
  <c r="P28" i="16"/>
  <c r="Q27" i="16"/>
  <c r="P27" i="16"/>
  <c r="Q30" i="16"/>
  <c r="P30" i="16"/>
  <c r="Q29" i="16"/>
  <c r="P29" i="16"/>
  <c r="Q32" i="16"/>
  <c r="P32" i="16"/>
  <c r="Q31" i="16"/>
  <c r="P31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4" i="16"/>
  <c r="P14" i="16"/>
  <c r="Q13" i="16"/>
  <c r="P13" i="16"/>
  <c r="Q19" i="16"/>
  <c r="P19" i="16"/>
  <c r="Q18" i="16"/>
  <c r="P18" i="16"/>
  <c r="Q16" i="16"/>
  <c r="P16" i="16"/>
  <c r="Q17" i="16"/>
  <c r="P17" i="16"/>
  <c r="Q15" i="16"/>
  <c r="P15" i="16"/>
  <c r="Q9" i="16"/>
  <c r="P9" i="16"/>
  <c r="Q8" i="16"/>
  <c r="P8" i="16"/>
  <c r="Q7" i="16"/>
  <c r="P7" i="16"/>
  <c r="Q6" i="16"/>
  <c r="P6" i="16"/>
  <c r="Q5" i="16"/>
  <c r="P5" i="16"/>
  <c r="Q4" i="16"/>
  <c r="P4" i="16"/>
  <c r="Q3" i="16"/>
  <c r="P3" i="16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F54" i="16" l="1"/>
  <c r="D57" i="16"/>
  <c r="D66" i="16"/>
  <c r="D68" i="16"/>
  <c r="D70" i="16"/>
  <c r="D72" i="16"/>
  <c r="D74" i="16"/>
  <c r="D76" i="16"/>
  <c r="D60" i="16"/>
  <c r="D55" i="16"/>
  <c r="D63" i="16"/>
  <c r="A54" i="14"/>
  <c r="D54" i="14"/>
  <c r="F54" i="14"/>
  <c r="A55" i="14"/>
  <c r="D55" i="14"/>
  <c r="F55" i="14"/>
  <c r="A56" i="14"/>
  <c r="D56" i="14"/>
  <c r="F56" i="14"/>
  <c r="A57" i="14"/>
  <c r="D57" i="14"/>
  <c r="F57" i="14"/>
  <c r="A58" i="14"/>
  <c r="D58" i="14"/>
  <c r="F58" i="14"/>
  <c r="A59" i="14"/>
  <c r="D59" i="14"/>
  <c r="F59" i="14"/>
  <c r="A60" i="14"/>
  <c r="D60" i="14"/>
  <c r="F60" i="14"/>
  <c r="A61" i="14"/>
  <c r="D61" i="14"/>
  <c r="F61" i="14"/>
  <c r="A62" i="14"/>
  <c r="D62" i="14"/>
  <c r="F62" i="14"/>
  <c r="A63" i="14"/>
  <c r="D63" i="14"/>
  <c r="F63" i="14"/>
  <c r="A64" i="14"/>
  <c r="D64" i="14"/>
  <c r="F64" i="14"/>
  <c r="A66" i="14"/>
  <c r="D66" i="14"/>
  <c r="E66" i="14"/>
  <c r="F66" i="14"/>
  <c r="A67" i="14"/>
  <c r="D67" i="14"/>
  <c r="E67" i="14"/>
  <c r="F67" i="14"/>
  <c r="A68" i="14"/>
  <c r="D68" i="14"/>
  <c r="E68" i="14"/>
  <c r="F68" i="14"/>
  <c r="A69" i="14"/>
  <c r="D69" i="14"/>
  <c r="E69" i="14"/>
  <c r="F69" i="14"/>
  <c r="A70" i="14"/>
  <c r="D70" i="14"/>
  <c r="E70" i="14"/>
  <c r="F70" i="14"/>
  <c r="A71" i="14"/>
  <c r="D71" i="14"/>
  <c r="E71" i="14"/>
  <c r="F71" i="14"/>
  <c r="A72" i="14"/>
  <c r="D72" i="14"/>
  <c r="E72" i="14"/>
  <c r="F72" i="14"/>
  <c r="A73" i="14"/>
  <c r="D73" i="14"/>
  <c r="E73" i="14"/>
  <c r="F73" i="14"/>
  <c r="A74" i="14"/>
  <c r="D74" i="14"/>
  <c r="E74" i="14"/>
  <c r="F74" i="14"/>
  <c r="A75" i="14"/>
  <c r="D75" i="14"/>
  <c r="E75" i="14"/>
  <c r="F75" i="14"/>
  <c r="A76" i="14"/>
  <c r="D76" i="14"/>
  <c r="E76" i="14"/>
  <c r="F76" i="14"/>
  <c r="D78" i="14"/>
  <c r="F78" i="14"/>
  <c r="D79" i="14"/>
  <c r="F79" i="14"/>
  <c r="D81" i="14"/>
  <c r="F81" i="14"/>
  <c r="D82" i="14"/>
  <c r="F82" i="14"/>
  <c r="D84" i="14"/>
  <c r="F84" i="14"/>
  <c r="D85" i="14"/>
  <c r="F85" i="14"/>
  <c r="D87" i="14"/>
  <c r="F87" i="14"/>
  <c r="D88" i="14"/>
  <c r="F88" i="14"/>
  <c r="D90" i="14"/>
  <c r="F90" i="14"/>
  <c r="D91" i="14"/>
  <c r="F91" i="14"/>
  <c r="D93" i="14"/>
  <c r="F93" i="14"/>
  <c r="D94" i="14"/>
  <c r="F94" i="14"/>
  <c r="D96" i="14"/>
  <c r="F96" i="14"/>
  <c r="D97" i="14"/>
  <c r="F97" i="14"/>
  <c r="D99" i="14"/>
  <c r="F99" i="14"/>
  <c r="D100" i="14"/>
  <c r="F100" i="14"/>
  <c r="D102" i="14"/>
  <c r="F102" i="14"/>
  <c r="D103" i="14"/>
  <c r="F103" i="14"/>
  <c r="D105" i="14"/>
  <c r="F105" i="14"/>
  <c r="D106" i="14"/>
  <c r="F106" i="14"/>
  <c r="D108" i="14"/>
  <c r="F108" i="14"/>
  <c r="D109" i="14"/>
  <c r="F109" i="14"/>
  <c r="D111" i="14"/>
  <c r="F111" i="14"/>
  <c r="D112" i="14"/>
  <c r="F112" i="14"/>
  <c r="D114" i="14"/>
  <c r="F114" i="14"/>
  <c r="D115" i="14"/>
  <c r="F115" i="14"/>
  <c r="D117" i="14"/>
  <c r="F117" i="14"/>
  <c r="D118" i="14"/>
  <c r="F118" i="14"/>
  <c r="D120" i="14"/>
  <c r="F120" i="14"/>
  <c r="D121" i="14"/>
  <c r="F121" i="14"/>
  <c r="D123" i="14"/>
  <c r="F123" i="14"/>
  <c r="D124" i="14"/>
  <c r="F124" i="14"/>
  <c r="D126" i="14"/>
  <c r="F126" i="14"/>
  <c r="D127" i="14"/>
  <c r="F127" i="14"/>
  <c r="D129" i="14"/>
  <c r="F129" i="14"/>
  <c r="D130" i="14"/>
  <c r="F130" i="14"/>
  <c r="D132" i="14"/>
  <c r="F132" i="14"/>
  <c r="D133" i="14"/>
  <c r="F133" i="14"/>
  <c r="D135" i="14"/>
  <c r="F135" i="14"/>
  <c r="D136" i="14"/>
  <c r="F136" i="14"/>
  <c r="D138" i="14"/>
  <c r="F138" i="14"/>
  <c r="D139" i="14"/>
  <c r="F139" i="14"/>
  <c r="D141" i="14"/>
  <c r="F141" i="14"/>
  <c r="D142" i="14"/>
  <c r="F142" i="14"/>
  <c r="D144" i="14"/>
  <c r="F144" i="14"/>
  <c r="D145" i="14"/>
  <c r="F145" i="14"/>
  <c r="D147" i="14"/>
  <c r="F147" i="14"/>
  <c r="D148" i="14"/>
  <c r="F148" i="14"/>
  <c r="D150" i="14"/>
  <c r="F150" i="14"/>
  <c r="D151" i="14"/>
  <c r="F151" i="14"/>
  <c r="D153" i="14"/>
  <c r="F153" i="14"/>
  <c r="D154" i="14"/>
  <c r="F154" i="14"/>
  <c r="D156" i="14"/>
  <c r="F156" i="14"/>
  <c r="D157" i="14"/>
  <c r="F157" i="14"/>
  <c r="F157" i="15"/>
  <c r="D157" i="15"/>
  <c r="F156" i="15"/>
  <c r="D156" i="15"/>
  <c r="F154" i="15"/>
  <c r="D154" i="15"/>
  <c r="F153" i="15"/>
  <c r="D153" i="15"/>
  <c r="F151" i="15"/>
  <c r="D151" i="15"/>
  <c r="F150" i="15"/>
  <c r="D150" i="15"/>
  <c r="F148" i="15"/>
  <c r="D148" i="15"/>
  <c r="F147" i="15"/>
  <c r="D147" i="15"/>
  <c r="F145" i="15"/>
  <c r="D145" i="15"/>
  <c r="F144" i="15"/>
  <c r="D144" i="15"/>
  <c r="F142" i="15"/>
  <c r="D142" i="15"/>
  <c r="F141" i="15"/>
  <c r="D141" i="15"/>
  <c r="F139" i="15"/>
  <c r="D139" i="15"/>
  <c r="F138" i="15"/>
  <c r="D138" i="15"/>
  <c r="F136" i="15"/>
  <c r="D136" i="15"/>
  <c r="F135" i="15"/>
  <c r="D135" i="15"/>
  <c r="F133" i="15"/>
  <c r="D133" i="15"/>
  <c r="F132" i="15"/>
  <c r="D132" i="15"/>
  <c r="F130" i="15"/>
  <c r="D130" i="15"/>
  <c r="F129" i="15"/>
  <c r="D129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F118" i="15"/>
  <c r="D118" i="15"/>
  <c r="F117" i="15"/>
  <c r="D117" i="15"/>
  <c r="F115" i="15"/>
  <c r="D115" i="15"/>
  <c r="F114" i="15"/>
  <c r="D114" i="15"/>
  <c r="F112" i="15"/>
  <c r="D112" i="15"/>
  <c r="F111" i="15"/>
  <c r="D111" i="15"/>
  <c r="F109" i="15"/>
  <c r="D109" i="15"/>
  <c r="F108" i="15"/>
  <c r="D108" i="15"/>
  <c r="F106" i="15"/>
  <c r="D106" i="15"/>
  <c r="F105" i="15"/>
  <c r="D105" i="15"/>
  <c r="F103" i="15"/>
  <c r="D103" i="15"/>
  <c r="F102" i="15"/>
  <c r="D102" i="15"/>
  <c r="F100" i="15"/>
  <c r="D100" i="15"/>
  <c r="F99" i="15"/>
  <c r="D99" i="15"/>
  <c r="F97" i="15"/>
  <c r="D97" i="15"/>
  <c r="F96" i="15"/>
  <c r="D96" i="15"/>
  <c r="F94" i="15"/>
  <c r="D94" i="15"/>
  <c r="F93" i="15"/>
  <c r="D93" i="15"/>
  <c r="F91" i="15"/>
  <c r="D91" i="15"/>
  <c r="F90" i="15"/>
  <c r="D90" i="15"/>
  <c r="F88" i="15"/>
  <c r="D88" i="15"/>
  <c r="F87" i="15"/>
  <c r="D87" i="15"/>
  <c r="F85" i="15"/>
  <c r="D85" i="15"/>
  <c r="F84" i="15"/>
  <c r="D84" i="15"/>
  <c r="F82" i="15"/>
  <c r="D82" i="15"/>
  <c r="F81" i="15"/>
  <c r="D81" i="15"/>
  <c r="F79" i="15"/>
  <c r="D79" i="15"/>
  <c r="F78" i="15"/>
  <c r="D78" i="15"/>
  <c r="A76" i="15"/>
  <c r="E76" i="15"/>
  <c r="F76" i="15"/>
  <c r="D76" i="15"/>
  <c r="A75" i="15"/>
  <c r="E75" i="15"/>
  <c r="F75" i="15"/>
  <c r="D75" i="15"/>
  <c r="A74" i="15"/>
  <c r="E74" i="15"/>
  <c r="F74" i="15"/>
  <c r="D74" i="15"/>
  <c r="A73" i="15"/>
  <c r="E73" i="15"/>
  <c r="F73" i="15"/>
  <c r="D73" i="15"/>
  <c r="A72" i="15"/>
  <c r="E72" i="15"/>
  <c r="F72" i="15"/>
  <c r="D72" i="15"/>
  <c r="A71" i="15"/>
  <c r="E71" i="15"/>
  <c r="F71" i="15"/>
  <c r="D71" i="15"/>
  <c r="A70" i="15"/>
  <c r="E70" i="15"/>
  <c r="F70" i="15"/>
  <c r="D70" i="15"/>
  <c r="A69" i="15"/>
  <c r="E69" i="15"/>
  <c r="F69" i="15"/>
  <c r="D69" i="15"/>
  <c r="A68" i="15"/>
  <c r="E68" i="15"/>
  <c r="F68" i="15"/>
  <c r="D68" i="15"/>
  <c r="A67" i="15"/>
  <c r="E67" i="15"/>
  <c r="F67" i="15"/>
  <c r="D67" i="15"/>
  <c r="A66" i="15"/>
  <c r="E66" i="15"/>
  <c r="F66" i="15"/>
  <c r="D66" i="15"/>
  <c r="A64" i="15"/>
  <c r="F64" i="15"/>
  <c r="D64" i="15"/>
  <c r="A63" i="15"/>
  <c r="F63" i="15"/>
  <c r="D63" i="15"/>
  <c r="A62" i="15"/>
  <c r="F62" i="15"/>
  <c r="D62" i="15"/>
  <c r="A61" i="15"/>
  <c r="F61" i="15"/>
  <c r="D61" i="15"/>
  <c r="A60" i="15"/>
  <c r="F60" i="15"/>
  <c r="D60" i="15"/>
  <c r="A59" i="15"/>
  <c r="F59" i="15"/>
  <c r="D59" i="15"/>
  <c r="A58" i="15"/>
  <c r="F58" i="15"/>
  <c r="D58" i="15"/>
  <c r="A57" i="15"/>
  <c r="F57" i="15"/>
  <c r="D57" i="15"/>
  <c r="A56" i="15"/>
  <c r="F56" i="15"/>
  <c r="D56" i="15"/>
  <c r="A55" i="15"/>
  <c r="F55" i="15"/>
  <c r="D55" i="15"/>
  <c r="A54" i="15"/>
  <c r="F54" i="15"/>
  <c r="D54" i="15"/>
  <c r="Q15" i="15"/>
  <c r="P15" i="15"/>
  <c r="Q14" i="15"/>
  <c r="P14" i="15"/>
  <c r="Q13" i="15"/>
  <c r="P13" i="15"/>
  <c r="Q12" i="15"/>
  <c r="P12" i="15"/>
  <c r="Q11" i="15"/>
  <c r="P11" i="15"/>
  <c r="Q10" i="15"/>
  <c r="P10" i="15"/>
  <c r="Q9" i="15"/>
  <c r="P9" i="15"/>
  <c r="Q8" i="15"/>
  <c r="P8" i="15"/>
  <c r="Q7" i="15"/>
  <c r="P7" i="15"/>
  <c r="R6" i="15"/>
  <c r="Q6" i="15"/>
  <c r="P6" i="15"/>
  <c r="R5" i="15"/>
  <c r="Q5" i="15"/>
  <c r="P5" i="15"/>
  <c r="R4" i="15"/>
  <c r="Q4" i="15"/>
  <c r="P4" i="15"/>
  <c r="R3" i="15"/>
  <c r="Q3" i="15"/>
  <c r="P3" i="15"/>
  <c r="P12" i="14"/>
  <c r="Q12" i="14"/>
  <c r="P14" i="14"/>
  <c r="Q14" i="14"/>
  <c r="P7" i="14"/>
  <c r="Q7" i="14"/>
  <c r="P15" i="14"/>
  <c r="Q15" i="14"/>
  <c r="P8" i="14"/>
  <c r="Q8" i="14"/>
  <c r="P13" i="14"/>
  <c r="Q13" i="14"/>
  <c r="P6" i="14"/>
  <c r="Q6" i="14"/>
  <c r="P3" i="14"/>
  <c r="Q3" i="14"/>
  <c r="P4" i="14"/>
  <c r="Q4" i="14"/>
  <c r="P11" i="14"/>
  <c r="P9" i="14"/>
  <c r="Q9" i="14"/>
  <c r="Q11" i="14"/>
  <c r="P5" i="14"/>
  <c r="Q5" i="14"/>
  <c r="P10" i="14"/>
  <c r="Q10" i="14"/>
</calcChain>
</file>

<file path=xl/sharedStrings.xml><?xml version="1.0" encoding="utf-8"?>
<sst xmlns="http://schemas.openxmlformats.org/spreadsheetml/2006/main" count="255" uniqueCount="53">
  <si>
    <t>x</t>
  </si>
  <si>
    <t>y</t>
  </si>
  <si>
    <t>a</t>
  </si>
  <si>
    <t>b</t>
  </si>
  <si>
    <t>c</t>
  </si>
  <si>
    <t>Comp1</t>
  </si>
  <si>
    <t>Comp2</t>
  </si>
  <si>
    <t>Comp3</t>
  </si>
  <si>
    <t>Enter the names of the three components in cells R2, S2, and T2</t>
  </si>
  <si>
    <t>Silt</t>
  </si>
  <si>
    <t>Facies</t>
  </si>
  <si>
    <t>Composition</t>
  </si>
  <si>
    <t>Paste</t>
  </si>
  <si>
    <t>Liquid</t>
  </si>
  <si>
    <t>H002 4CS-1A - Average</t>
  </si>
  <si>
    <t>H002 4CS-1B - Average</t>
  </si>
  <si>
    <t>H002 4CS-3A - Average</t>
  </si>
  <si>
    <t>H002 4CS-3B - Average</t>
  </si>
  <si>
    <t>H002 1CS-1 - Average</t>
  </si>
  <si>
    <t>H002 5CS-CC - Average</t>
  </si>
  <si>
    <t>H002 8CS-CC - Average</t>
  </si>
  <si>
    <t>H005 03FB-3 - Average</t>
  </si>
  <si>
    <t>H005 04FB-2LINER - Average</t>
  </si>
  <si>
    <t>H005 04FB-2 - Average</t>
  </si>
  <si>
    <t>H005 04FB-4 - Average</t>
  </si>
  <si>
    <t>H005 04FB-7 - Average</t>
  </si>
  <si>
    <t>H005 07FB-1 - Average</t>
  </si>
  <si>
    <t>H005 07FB-4 - Average</t>
  </si>
  <si>
    <t>H005 08FB-TOP - Average</t>
  </si>
  <si>
    <t>H005 09FB-4A - Average</t>
  </si>
  <si>
    <t>H005 09FB-4B - Average</t>
  </si>
  <si>
    <t>H005 10FB-2 - Average</t>
  </si>
  <si>
    <t>H005 10FB-3 - Average</t>
  </si>
  <si>
    <t>Semiliquid</t>
  </si>
  <si>
    <t>H005 03FB-2 - Average</t>
  </si>
  <si>
    <t>H005 04FB-3 - Average</t>
  </si>
  <si>
    <t>H005 04FB-5B - Average</t>
  </si>
  <si>
    <t>H005 04FB-5B2 - Average</t>
  </si>
  <si>
    <t>H005 04FB-5A - Average</t>
  </si>
  <si>
    <t>H005 04FB-5A2 - Average</t>
  </si>
  <si>
    <t>H005 07FB-2 - Average</t>
  </si>
  <si>
    <t>H005 11FB-1 - Average</t>
  </si>
  <si>
    <t>Sand (61.58+)</t>
  </si>
  <si>
    <t>H005 01FB-3 - Average</t>
  </si>
  <si>
    <t>H005 09FB-2A - Average</t>
  </si>
  <si>
    <t>H005 09FB-2B - Average</t>
  </si>
  <si>
    <r>
      <t xml:space="preserve">Clay (&lt; 1.93 </t>
    </r>
    <r>
      <rPr>
        <sz val="11"/>
        <rFont val="Calibri"/>
        <family val="2"/>
      </rPr>
      <t>µm</t>
    </r>
    <r>
      <rPr>
        <sz val="11"/>
        <rFont val="Calibri"/>
        <family val="2"/>
        <scheme val="minor"/>
      </rPr>
      <t>)</t>
    </r>
  </si>
  <si>
    <t>H002</t>
  </si>
  <si>
    <t>H005</t>
  </si>
  <si>
    <t>Core</t>
  </si>
  <si>
    <t>Dis</t>
  </si>
  <si>
    <t>Sand (&gt; 61.58 µm)</t>
  </si>
  <si>
    <t>Silt (1.93 - 61.58  µm)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</si>
</sst>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Verdana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NumberFormat="1" applyFont="1" applyProtection="1">
      <protection hidden="1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hidden="1"/>
    </xf>
    <xf numFmtId="0" fontId="3" fillId="0" borderId="0" xfId="1" applyNumberFormat="1" applyFont="1" applyProtection="1">
      <protection hidden="1"/>
    </xf>
    <xf numFmtId="2" fontId="3" fillId="0" borderId="0" xfId="1" applyNumberFormat="1" applyFont="1" applyProtection="1">
      <protection locked="0"/>
    </xf>
    <xf numFmtId="0" fontId="3" fillId="0" borderId="0" xfId="1" applyFont="1" applyProtection="1">
      <protection locked="0"/>
    </xf>
    <xf numFmtId="11" fontId="3" fillId="0" borderId="0" xfId="1" applyNumberFormat="1" applyFont="1" applyProtection="1">
      <protection locked="0"/>
    </xf>
    <xf numFmtId="2" fontId="2" fillId="0" borderId="0" xfId="1" applyNumberFormat="1" applyFont="1" applyProtection="1">
      <protection locked="0"/>
    </xf>
    <xf numFmtId="0" fontId="3" fillId="2" borderId="0" xfId="1" applyFont="1" applyFill="1" applyAlignment="1" applyProtection="1">
      <alignment horizontal="right"/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Font="1" applyFill="1" applyProtection="1">
      <protection hidden="1"/>
    </xf>
    <xf numFmtId="0" fontId="3" fillId="2" borderId="0" xfId="1" applyNumberFormat="1" applyFont="1" applyFill="1" applyProtection="1">
      <protection hidden="1"/>
    </xf>
    <xf numFmtId="0" fontId="2" fillId="0" borderId="0" xfId="1" applyNumberFormat="1" applyFont="1" applyAlignment="1" applyProtection="1">
      <alignment horizontal="center"/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5" fillId="0" borderId="0" xfId="0" applyFont="1"/>
    <xf numFmtId="0" fontId="3" fillId="0" borderId="0" xfId="1" applyNumberFormat="1" applyFont="1" applyFill="1" applyProtection="1">
      <protection hidden="1"/>
    </xf>
  </cellXfs>
  <cellStyles count="2">
    <cellStyle name="Normal" xfId="0" builtinId="0"/>
    <cellStyle name="Normal_triangular" xfId="1"/>
  </cellStyles>
  <dxfs count="0"/>
  <tableStyles count="0" defaultTableStyle="TableStyleMedium9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84347915620664504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rgbClr val="C0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'Triagonal (2)'!$P$3:$P$157</c:f>
              <c:numCache>
                <c:formatCode>0.00</c:formatCode>
                <c:ptCount val="155"/>
                <c:pt idx="0">
                  <c:v>85</c:v>
                </c:pt>
                <c:pt idx="1">
                  <c:v>70</c:v>
                </c:pt>
                <c:pt idx="2">
                  <c:v>60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'Triagonal (2)'!$Q$3:$Q$157</c:f>
              <c:numCache>
                <c:formatCode>0.00</c:formatCode>
                <c:ptCount val="155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06-4225-A958-CDB8253FB2E8}"/>
            </c:ext>
          </c:extLst>
        </c:ser>
        <c:ser>
          <c:idx val="1"/>
          <c:order val="1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'Triagonal (2)'!$D$78:$D$157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'Triagonal (2)'!$F$78:$F$157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06-4225-A958-CDB8253FB2E8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'Triagonal (2)'!$E$76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{50E8F74F-0619-4A82-B897-EB601D15423B}</c15:txfldGUID>
                      <c15:f>'Triagonal (2)'!$E$76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106-4225-A958-CDB8253FB2E8}"/>
                </c:ext>
              </c:extLst>
            </c:dLbl>
            <c:dLbl>
              <c:idx val="1"/>
              <c:tx>
                <c:strRef>
                  <c:f>'Triagonal (2)'!$E$75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{B620288F-0283-43A4-B29D-0E56DBC9B3BA}</c15:txfldGUID>
                      <c15:f>'Triagonal (2)'!$E$75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106-4225-A958-CDB8253FB2E8}"/>
                </c:ext>
              </c:extLst>
            </c:dLbl>
            <c:dLbl>
              <c:idx val="2"/>
              <c:tx>
                <c:strRef>
                  <c:f>'Triagonal (2)'!$E$74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{53729F3F-C511-4C95-9C49-425C8C287AA8}</c15:txfldGUID>
                      <c15:f>'Triagonal (2)'!$E$74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106-4225-A958-CDB8253FB2E8}"/>
                </c:ext>
              </c:extLst>
            </c:dLbl>
            <c:dLbl>
              <c:idx val="3"/>
              <c:tx>
                <c:strRef>
                  <c:f>'Triagonal (2)'!$E$73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{0A2E5E07-D095-427C-B576-E0E8CB53D2D8}</c15:txfldGUID>
                      <c15:f>'Triagonal (2)'!$E$73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106-4225-A958-CDB8253FB2E8}"/>
                </c:ext>
              </c:extLst>
            </c:dLbl>
            <c:dLbl>
              <c:idx val="4"/>
              <c:tx>
                <c:strRef>
                  <c:f>'Triagonal (2)'!$E$72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{FCD88D98-B57A-400B-98DD-51A84BD7CD7F}</c15:txfldGUID>
                      <c15:f>'Triagonal (2)'!$E$72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106-4225-A958-CDB8253FB2E8}"/>
                </c:ext>
              </c:extLst>
            </c:dLbl>
            <c:dLbl>
              <c:idx val="5"/>
              <c:tx>
                <c:strRef>
                  <c:f>'Triagonal (2)'!$E$71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{9016B805-EFA2-4018-8B91-F44676B1F7B7}</c15:txfldGUID>
                      <c15:f>'Triagonal (2)'!$E$71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106-4225-A958-CDB8253FB2E8}"/>
                </c:ext>
              </c:extLst>
            </c:dLbl>
            <c:dLbl>
              <c:idx val="6"/>
              <c:tx>
                <c:strRef>
                  <c:f>'Triagonal (2)'!$E$70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{BD5E06B9-2006-4E9A-97FD-E9E508B64FB4}</c15:txfldGUID>
                      <c15:f>'Triagonal (2)'!$E$70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106-4225-A958-CDB8253FB2E8}"/>
                </c:ext>
              </c:extLst>
            </c:dLbl>
            <c:dLbl>
              <c:idx val="7"/>
              <c:tx>
                <c:strRef>
                  <c:f>'Triagonal (2)'!$E$69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{65308D99-14FB-4E14-A4A3-3C6C046194E3}</c15:txfldGUID>
                      <c15:f>'Triagonal (2)'!$E$69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106-4225-A958-CDB8253FB2E8}"/>
                </c:ext>
              </c:extLst>
            </c:dLbl>
            <c:dLbl>
              <c:idx val="8"/>
              <c:tx>
                <c:strRef>
                  <c:f>'Triagonal (2)'!$E$68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{A54ACA22-D995-4999-9971-325CF90741BF}</c15:txfldGUID>
                      <c15:f>'Triagonal (2)'!$E$68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106-4225-A958-CDB8253FB2E8}"/>
                </c:ext>
              </c:extLst>
            </c:dLbl>
            <c:dLbl>
              <c:idx val="9"/>
              <c:tx>
                <c:strRef>
                  <c:f>'Triagonal (2)'!$E$67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{47AB6B9D-4058-4E15-8F8C-5D0FEFF0BF73}</c15:txfldGUID>
                      <c15:f>'Triagonal (2)'!$E$67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106-4225-A958-CDB8253FB2E8}"/>
                </c:ext>
              </c:extLst>
            </c:dLbl>
            <c:dLbl>
              <c:idx val="10"/>
              <c:tx>
                <c:strRef>
                  <c:f>'Triagonal (2)'!$F$76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{1D9D6B46-3326-49A8-B7F9-91F21E4DAE7C}</c15:txfldGUID>
                      <c15:f>'Triagonal (2)'!$F$76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106-4225-A958-CDB8253FB2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'Triagonal (2)'!$D$66:$D$76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'Triagonal (2)'!$E$66:$E$76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06-4225-A958-CDB8253FB2E8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'Triagonal (2)'!$D$54:$D$64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'Triagonal (2)'!$F$54:$F$64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106-4225-A958-CDB8253FB2E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</c:scatterChart>
      <c:valAx>
        <c:axId val="80587776"/>
        <c:scaling>
          <c:orientation val="minMax"/>
          <c:max val="100"/>
        </c:scaling>
        <c:delete val="0"/>
        <c:axPos val="b"/>
        <c:numFmt formatCode="0.0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0.00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84347915620664504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'All Sed'!$D$78:$D$157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'All Sed'!$F$78:$F$157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E-469E-BF27-B865045418AB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'All Sed'!$E$76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{4F2F98E5-AE83-43D3-A6C7-0CB02C7D27EE}</c15:txfldGUID>
                      <c15:f>'All Sed'!$E$76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C6E-469E-BF27-B865045418AB}"/>
                </c:ext>
              </c:extLst>
            </c:dLbl>
            <c:dLbl>
              <c:idx val="1"/>
              <c:tx>
                <c:strRef>
                  <c:f>'All Sed'!$E$75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{033A4C71-3071-4D89-94FF-ACFC9449DE11}</c15:txfldGUID>
                      <c15:f>'All Sed'!$E$75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C6E-469E-BF27-B865045418AB}"/>
                </c:ext>
              </c:extLst>
            </c:dLbl>
            <c:dLbl>
              <c:idx val="2"/>
              <c:tx>
                <c:strRef>
                  <c:f>'All Sed'!$E$74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{FFAE2E9F-531D-4575-BA80-04320436A93C}</c15:txfldGUID>
                      <c15:f>'All Sed'!$E$74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C6E-469E-BF27-B865045418AB}"/>
                </c:ext>
              </c:extLst>
            </c:dLbl>
            <c:dLbl>
              <c:idx val="3"/>
              <c:tx>
                <c:strRef>
                  <c:f>'All Sed'!$E$73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{E4CB4C8C-AFFB-4CB9-8D3E-93E7A4B6884D}</c15:txfldGUID>
                      <c15:f>'All Sed'!$E$73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C6E-469E-BF27-B865045418AB}"/>
                </c:ext>
              </c:extLst>
            </c:dLbl>
            <c:dLbl>
              <c:idx val="4"/>
              <c:tx>
                <c:strRef>
                  <c:f>'All Sed'!$E$72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{A6A2AE81-3868-4EFE-B60E-0529F89A2455}</c15:txfldGUID>
                      <c15:f>'All Sed'!$E$72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C6E-469E-BF27-B865045418AB}"/>
                </c:ext>
              </c:extLst>
            </c:dLbl>
            <c:dLbl>
              <c:idx val="5"/>
              <c:tx>
                <c:strRef>
                  <c:f>'All Sed'!$E$71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{2B4DE1E4-3DCC-4621-8577-132643D3CD18}</c15:txfldGUID>
                      <c15:f>'All Sed'!$E$71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C6E-469E-BF27-B865045418AB}"/>
                </c:ext>
              </c:extLst>
            </c:dLbl>
            <c:dLbl>
              <c:idx val="6"/>
              <c:tx>
                <c:strRef>
                  <c:f>'All Sed'!$E$70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{CDA5FF8F-0FF2-4F34-BDC3-3081E3A95FCD}</c15:txfldGUID>
                      <c15:f>'All Sed'!$E$70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C6E-469E-BF27-B865045418AB}"/>
                </c:ext>
              </c:extLst>
            </c:dLbl>
            <c:dLbl>
              <c:idx val="7"/>
              <c:tx>
                <c:strRef>
                  <c:f>'All Sed'!$E$69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{4CDA417C-4636-4D75-8AF8-CF9F00AD31E0}</c15:txfldGUID>
                      <c15:f>'All Sed'!$E$69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C6E-469E-BF27-B865045418AB}"/>
                </c:ext>
              </c:extLst>
            </c:dLbl>
            <c:dLbl>
              <c:idx val="8"/>
              <c:tx>
                <c:strRef>
                  <c:f>'All Sed'!$E$68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{474572A9-6B11-4C5C-B3C4-D35DD9681020}</c15:txfldGUID>
                      <c15:f>'All Sed'!$E$68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C6E-469E-BF27-B865045418AB}"/>
                </c:ext>
              </c:extLst>
            </c:dLbl>
            <c:dLbl>
              <c:idx val="9"/>
              <c:tx>
                <c:strRef>
                  <c:f>'All Sed'!$E$67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{0A4F2024-0714-456B-BB87-604C6428BDB0}</c15:txfldGUID>
                      <c15:f>'All Sed'!$E$67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C6E-469E-BF27-B865045418AB}"/>
                </c:ext>
              </c:extLst>
            </c:dLbl>
            <c:dLbl>
              <c:idx val="10"/>
              <c:tx>
                <c:strRef>
                  <c:f>'All Sed'!$F$76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{4B5406A7-A52F-4A5B-AEB4-C45EED324398}</c15:txfldGUID>
                      <c15:f>'All Sed'!$F$76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C6E-469E-BF27-B865045418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'All Sed'!$D$66:$D$76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'All Sed'!$E$66:$E$76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C6E-469E-BF27-B865045418AB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'All Sed'!$D$54:$D$64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'All Sed'!$F$54:$F$64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C6E-469E-BF27-B865045418AB}"/>
            </c:ext>
          </c:extLst>
        </c:ser>
        <c:ser>
          <c:idx val="0"/>
          <c:order val="4"/>
          <c:tx>
            <c:v>H002 Facies II</c:v>
          </c:tx>
          <c:spPr>
            <a:ln>
              <a:noFill/>
            </a:ln>
          </c:spPr>
          <c:marker>
            <c:symbol val="triang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Sed'!$P$3:$P$6</c:f>
              <c:numCache>
                <c:formatCode>0.00</c:formatCode>
                <c:ptCount val="4"/>
                <c:pt idx="0">
                  <c:v>63.823755499999997</c:v>
                </c:pt>
                <c:pt idx="1">
                  <c:v>58.917268</c:v>
                </c:pt>
                <c:pt idx="2">
                  <c:v>48.666418500000006</c:v>
                </c:pt>
                <c:pt idx="3">
                  <c:v>46.451648999999996</c:v>
                </c:pt>
              </c:numCache>
            </c:numRef>
          </c:xVal>
          <c:yVal>
            <c:numRef>
              <c:f>'All Sed'!$Q$3:$Q$6</c:f>
              <c:numCache>
                <c:formatCode>0.00</c:formatCode>
                <c:ptCount val="4"/>
                <c:pt idx="0">
                  <c:v>6.7557289999999997</c:v>
                </c:pt>
                <c:pt idx="1">
                  <c:v>4.9429059999999998</c:v>
                </c:pt>
                <c:pt idx="2">
                  <c:v>3.6203090000000007</c:v>
                </c:pt>
                <c:pt idx="3">
                  <c:v>2.444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D-4668-B70B-15AD461E08E2}"/>
            </c:ext>
          </c:extLst>
        </c:ser>
        <c:ser>
          <c:idx val="4"/>
          <c:order val="5"/>
          <c:tx>
            <c:v>H002 - Uncertain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Sed'!$P$7:$P$9</c:f>
              <c:numCache>
                <c:formatCode>0.00</c:formatCode>
                <c:ptCount val="3"/>
                <c:pt idx="0">
                  <c:v>79.340450999999987</c:v>
                </c:pt>
                <c:pt idx="1">
                  <c:v>56.920938499999998</c:v>
                </c:pt>
                <c:pt idx="2">
                  <c:v>50.661581499999997</c:v>
                </c:pt>
              </c:numCache>
            </c:numRef>
          </c:xVal>
          <c:yVal>
            <c:numRef>
              <c:f>'All Sed'!$Q$7:$Q$9</c:f>
              <c:numCache>
                <c:formatCode>0.00</c:formatCode>
                <c:ptCount val="3"/>
                <c:pt idx="0">
                  <c:v>22.42783</c:v>
                </c:pt>
                <c:pt idx="1">
                  <c:v>4.8456549999999998</c:v>
                </c:pt>
                <c:pt idx="2">
                  <c:v>2.9532069999999999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8D-4668-B70B-15AD461E08E2}"/>
            </c:ext>
          </c:extLst>
        </c:ser>
        <c:ser>
          <c:idx val="5"/>
          <c:order val="6"/>
          <c:tx>
            <c:v>H005 - Unit I</c:v>
          </c:tx>
          <c:marker>
            <c:symbol val="x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Sed'!$P$30</c:f>
              <c:numCache>
                <c:formatCode>0.00</c:formatCode>
                <c:ptCount val="1"/>
                <c:pt idx="0">
                  <c:v>83.620165500000013</c:v>
                </c:pt>
              </c:numCache>
            </c:numRef>
          </c:xVal>
          <c:yVal>
            <c:numRef>
              <c:f>'All Sed'!$Q$30</c:f>
              <c:numCache>
                <c:formatCode>0.00</c:formatCode>
                <c:ptCount val="1"/>
                <c:pt idx="0">
                  <c:v>32.759672999999999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8D-4668-B70B-15AD461E08E2}"/>
            </c:ext>
          </c:extLst>
        </c:ser>
        <c:ser>
          <c:idx val="6"/>
          <c:order val="7"/>
          <c:tx>
            <c:v>H005 - Facies II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Sed'!$P$10:$P$21</c:f>
              <c:numCache>
                <c:formatCode>0.00</c:formatCode>
                <c:ptCount val="12"/>
                <c:pt idx="0">
                  <c:v>60.4694985</c:v>
                </c:pt>
                <c:pt idx="1">
                  <c:v>58.021650000000001</c:v>
                </c:pt>
                <c:pt idx="2">
                  <c:v>54.078051999999992</c:v>
                </c:pt>
                <c:pt idx="3">
                  <c:v>58.141559999999998</c:v>
                </c:pt>
                <c:pt idx="4">
                  <c:v>58.132397500000003</c:v>
                </c:pt>
                <c:pt idx="5">
                  <c:v>44.744605</c:v>
                </c:pt>
                <c:pt idx="6">
                  <c:v>44.811034999999997</c:v>
                </c:pt>
                <c:pt idx="7">
                  <c:v>57.158003000000001</c:v>
                </c:pt>
                <c:pt idx="8">
                  <c:v>57.815510499999995</c:v>
                </c:pt>
                <c:pt idx="9">
                  <c:v>60.813768000000003</c:v>
                </c:pt>
                <c:pt idx="10">
                  <c:v>38.823084999999999</c:v>
                </c:pt>
                <c:pt idx="11">
                  <c:v>48.897902999999999</c:v>
                </c:pt>
              </c:numCache>
            </c:numRef>
          </c:xVal>
          <c:yVal>
            <c:numRef>
              <c:f>'All Sed'!$Q$10:$Q$21</c:f>
              <c:numCache>
                <c:formatCode>0.00</c:formatCode>
                <c:ptCount val="12"/>
                <c:pt idx="0">
                  <c:v>5.0367390000000007</c:v>
                </c:pt>
                <c:pt idx="1">
                  <c:v>3.069026</c:v>
                </c:pt>
                <c:pt idx="2">
                  <c:v>3.121918</c:v>
                </c:pt>
                <c:pt idx="3">
                  <c:v>3.3582300000000003</c:v>
                </c:pt>
                <c:pt idx="4">
                  <c:v>3.0497010000000002</c:v>
                </c:pt>
                <c:pt idx="5">
                  <c:v>1.8814480000000002</c:v>
                </c:pt>
                <c:pt idx="6">
                  <c:v>3.5568820000000003</c:v>
                </c:pt>
                <c:pt idx="7">
                  <c:v>2.7780360000000002</c:v>
                </c:pt>
                <c:pt idx="8">
                  <c:v>10.123619</c:v>
                </c:pt>
                <c:pt idx="9">
                  <c:v>5.7687060000000008</c:v>
                </c:pt>
                <c:pt idx="10">
                  <c:v>2.2823179999999996</c:v>
                </c:pt>
                <c:pt idx="11">
                  <c:v>2.6551599999999995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8D-4668-B70B-15AD461E08E2}"/>
            </c:ext>
          </c:extLst>
        </c:ser>
        <c:ser>
          <c:idx val="7"/>
          <c:order val="8"/>
          <c:tx>
            <c:v>H005 - Facies III</c:v>
          </c:tx>
          <c:spPr>
            <a:ln>
              <a:noFill/>
            </a:ln>
          </c:spPr>
          <c:marker>
            <c:symbol val="square"/>
            <c:size val="12"/>
            <c:spPr>
              <a:ln w="12700">
                <a:solidFill>
                  <a:schemeClr val="accent2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Sed'!$P$22:$P$29</c:f>
              <c:numCache>
                <c:formatCode>0.00</c:formatCode>
                <c:ptCount val="8"/>
                <c:pt idx="0">
                  <c:v>77.376878500000004</c:v>
                </c:pt>
                <c:pt idx="1">
                  <c:v>75.720589499999988</c:v>
                </c:pt>
                <c:pt idx="2">
                  <c:v>76.482319500000003</c:v>
                </c:pt>
                <c:pt idx="3">
                  <c:v>75.909754500000005</c:v>
                </c:pt>
                <c:pt idx="4">
                  <c:v>64.611241500000006</c:v>
                </c:pt>
                <c:pt idx="5">
                  <c:v>60.735689500000007</c:v>
                </c:pt>
                <c:pt idx="6">
                  <c:v>79.926593999999966</c:v>
                </c:pt>
                <c:pt idx="7">
                  <c:v>85.812364999999986</c:v>
                </c:pt>
              </c:numCache>
            </c:numRef>
          </c:xVal>
          <c:yVal>
            <c:numRef>
              <c:f>'All Sed'!$Q$22:$Q$29</c:f>
              <c:numCache>
                <c:formatCode>0.00</c:formatCode>
                <c:ptCount val="8"/>
                <c:pt idx="0">
                  <c:v>12.187919000000001</c:v>
                </c:pt>
                <c:pt idx="1">
                  <c:v>14.265689000000002</c:v>
                </c:pt>
                <c:pt idx="2">
                  <c:v>16.336575</c:v>
                </c:pt>
                <c:pt idx="3">
                  <c:v>16.458361</c:v>
                </c:pt>
                <c:pt idx="4">
                  <c:v>9.5654249999999994</c:v>
                </c:pt>
                <c:pt idx="5">
                  <c:v>8.4731290000000001</c:v>
                </c:pt>
                <c:pt idx="6">
                  <c:v>16.892688000000003</c:v>
                </c:pt>
                <c:pt idx="7">
                  <c:v>20.591000000000005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8D-4668-B70B-15AD461E08E2}"/>
            </c:ext>
          </c:extLst>
        </c:ser>
        <c:ser>
          <c:idx val="9"/>
          <c:order val="9"/>
          <c:tx>
            <c:v>H005 - Unknown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Sed'!$P$31:$P$32</c:f>
              <c:numCache>
                <c:formatCode>0.00</c:formatCode>
                <c:ptCount val="2"/>
                <c:pt idx="0">
                  <c:v>67.694306499999996</c:v>
                </c:pt>
                <c:pt idx="1">
                  <c:v>68.888840999999999</c:v>
                </c:pt>
              </c:numCache>
            </c:numRef>
          </c:xVal>
          <c:yVal>
            <c:numRef>
              <c:f>'All Sed'!$Q$31:$Q$32</c:f>
              <c:numCache>
                <c:formatCode>0.00</c:formatCode>
                <c:ptCount val="2"/>
                <c:pt idx="0">
                  <c:v>5.0907930000000006</c:v>
                </c:pt>
                <c:pt idx="1">
                  <c:v>8.2152960000000004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8D-4668-B70B-15AD461E08E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3"/>
                <c:tx>
                  <c:v>All Data</c:v>
                </c:tx>
                <c:spPr>
                  <a:ln w="28575">
                    <a:noFill/>
                  </a:ln>
                </c:spPr>
                <c:marker>
                  <c:symbol val="circle"/>
                  <c:size val="12"/>
                  <c:spPr>
                    <a:noFill/>
                    <a:ln w="25400">
                      <a:solidFill>
                        <a:schemeClr val="tx1"/>
                      </a:solidFill>
                    </a:ln>
                  </c:spPr>
                </c:marker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'All Sed'!$P$3:$P$32</c15:sqref>
                        </c15:formulaRef>
                      </c:ext>
                    </c:extLst>
                    <c:numCache>
                      <c:formatCode>0.00</c:formatCode>
                      <c:ptCount val="30"/>
                      <c:pt idx="0">
                        <c:v>63.823755499999997</c:v>
                      </c:pt>
                      <c:pt idx="1">
                        <c:v>58.917268</c:v>
                      </c:pt>
                      <c:pt idx="2">
                        <c:v>48.666418500000006</c:v>
                      </c:pt>
                      <c:pt idx="3">
                        <c:v>46.451648999999996</c:v>
                      </c:pt>
                      <c:pt idx="4">
                        <c:v>79.340450999999987</c:v>
                      </c:pt>
                      <c:pt idx="5">
                        <c:v>56.920938499999998</c:v>
                      </c:pt>
                      <c:pt idx="6">
                        <c:v>50.661581499999997</c:v>
                      </c:pt>
                      <c:pt idx="7">
                        <c:v>60.4694985</c:v>
                      </c:pt>
                      <c:pt idx="8">
                        <c:v>58.021650000000001</c:v>
                      </c:pt>
                      <c:pt idx="9">
                        <c:v>54.078051999999992</c:v>
                      </c:pt>
                      <c:pt idx="10">
                        <c:v>58.141559999999998</c:v>
                      </c:pt>
                      <c:pt idx="11">
                        <c:v>58.132397500000003</c:v>
                      </c:pt>
                      <c:pt idx="12">
                        <c:v>44.744605</c:v>
                      </c:pt>
                      <c:pt idx="13">
                        <c:v>44.811034999999997</c:v>
                      </c:pt>
                      <c:pt idx="14">
                        <c:v>57.158003000000001</c:v>
                      </c:pt>
                      <c:pt idx="15">
                        <c:v>57.815510499999995</c:v>
                      </c:pt>
                      <c:pt idx="16">
                        <c:v>60.813768000000003</c:v>
                      </c:pt>
                      <c:pt idx="17">
                        <c:v>38.823084999999999</c:v>
                      </c:pt>
                      <c:pt idx="18">
                        <c:v>48.897902999999999</c:v>
                      </c:pt>
                      <c:pt idx="19">
                        <c:v>77.376878500000004</c:v>
                      </c:pt>
                      <c:pt idx="20">
                        <c:v>75.720589499999988</c:v>
                      </c:pt>
                      <c:pt idx="21">
                        <c:v>76.482319500000003</c:v>
                      </c:pt>
                      <c:pt idx="22">
                        <c:v>75.909754500000005</c:v>
                      </c:pt>
                      <c:pt idx="23">
                        <c:v>64.611241500000006</c:v>
                      </c:pt>
                      <c:pt idx="24">
                        <c:v>60.735689500000007</c:v>
                      </c:pt>
                      <c:pt idx="25">
                        <c:v>79.926593999999966</c:v>
                      </c:pt>
                      <c:pt idx="26">
                        <c:v>85.812364999999986</c:v>
                      </c:pt>
                      <c:pt idx="27">
                        <c:v>83.620165500000013</c:v>
                      </c:pt>
                      <c:pt idx="28">
                        <c:v>67.694306499999996</c:v>
                      </c:pt>
                      <c:pt idx="29">
                        <c:v>68.888840999999999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'All Sed'!$Q$3:$Q$32</c15:sqref>
                        </c15:formulaRef>
                      </c:ext>
                    </c:extLst>
                    <c:numCache>
                      <c:formatCode>0.00</c:formatCode>
                      <c:ptCount val="30"/>
                      <c:pt idx="0">
                        <c:v>6.7557289999999997</c:v>
                      </c:pt>
                      <c:pt idx="1">
                        <c:v>4.9429059999999998</c:v>
                      </c:pt>
                      <c:pt idx="2">
                        <c:v>3.6203090000000007</c:v>
                      </c:pt>
                      <c:pt idx="3">
                        <c:v>2.444</c:v>
                      </c:pt>
                      <c:pt idx="4">
                        <c:v>22.42783</c:v>
                      </c:pt>
                      <c:pt idx="5">
                        <c:v>4.8456549999999998</c:v>
                      </c:pt>
                      <c:pt idx="6">
                        <c:v>2.9532069999999999</c:v>
                      </c:pt>
                      <c:pt idx="7">
                        <c:v>5.0367390000000007</c:v>
                      </c:pt>
                      <c:pt idx="8">
                        <c:v>3.069026</c:v>
                      </c:pt>
                      <c:pt idx="9">
                        <c:v>3.121918</c:v>
                      </c:pt>
                      <c:pt idx="10">
                        <c:v>3.3582300000000003</c:v>
                      </c:pt>
                      <c:pt idx="11">
                        <c:v>3.0497010000000002</c:v>
                      </c:pt>
                      <c:pt idx="12">
                        <c:v>1.8814480000000002</c:v>
                      </c:pt>
                      <c:pt idx="13">
                        <c:v>3.5568820000000003</c:v>
                      </c:pt>
                      <c:pt idx="14">
                        <c:v>2.7780360000000002</c:v>
                      </c:pt>
                      <c:pt idx="15">
                        <c:v>10.123619</c:v>
                      </c:pt>
                      <c:pt idx="16">
                        <c:v>5.7687060000000008</c:v>
                      </c:pt>
                      <c:pt idx="17">
                        <c:v>2.2823179999999996</c:v>
                      </c:pt>
                      <c:pt idx="18">
                        <c:v>2.6551599999999995</c:v>
                      </c:pt>
                      <c:pt idx="19">
                        <c:v>12.187919000000001</c:v>
                      </c:pt>
                      <c:pt idx="20">
                        <c:v>14.265689000000002</c:v>
                      </c:pt>
                      <c:pt idx="21">
                        <c:v>16.336575</c:v>
                      </c:pt>
                      <c:pt idx="22">
                        <c:v>16.458361</c:v>
                      </c:pt>
                      <c:pt idx="23">
                        <c:v>9.5654249999999994</c:v>
                      </c:pt>
                      <c:pt idx="24">
                        <c:v>8.4731290000000001</c:v>
                      </c:pt>
                      <c:pt idx="25">
                        <c:v>16.892688000000003</c:v>
                      </c:pt>
                      <c:pt idx="26">
                        <c:v>20.591000000000005</c:v>
                      </c:pt>
                      <c:pt idx="27">
                        <c:v>32.759672999999999</c:v>
                      </c:pt>
                      <c:pt idx="28">
                        <c:v>5.0907930000000006</c:v>
                      </c:pt>
                      <c:pt idx="29">
                        <c:v>8.2152960000000004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1328-45FB-B1D9-958A0EE80C50}"/>
                  </c:ext>
                </c:extLst>
              </c15:ser>
            </c15:filteredScatterSeries>
          </c:ext>
        </c:extLst>
      </c:scatterChart>
      <c:valAx>
        <c:axId val="80587776"/>
        <c:scaling>
          <c:orientation val="minMax"/>
          <c:max val="10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General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74120645430684806"/>
        </c:manualLayout>
      </c:layout>
      <c:scatterChart>
        <c:scatterStyle val="lineMarker"/>
        <c:varyColors val="0"/>
        <c:ser>
          <c:idx val="5"/>
          <c:order val="0"/>
          <c:tx>
            <c:v>Lithofacies 1 -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70C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'H002'!$P$12</c:f>
            </c:numRef>
          </c:xVal>
          <c:yVal>
            <c:numRef>
              <c:f>'H002'!$Q$12</c:f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E46-4139-9659-E7D55767CA90}"/>
            </c:ext>
          </c:extLst>
        </c:ser>
        <c:ser>
          <c:idx val="7"/>
          <c:order val="1"/>
          <c:tx>
            <c:v>Lithofacies 2 -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5400">
                <a:solidFill>
                  <a:srgbClr val="00B050"/>
                </a:solidFill>
              </a:ln>
            </c:spPr>
          </c:marker>
          <c:dLbls>
            <c:delete val="1"/>
          </c:dLbls>
          <c:xVal>
            <c:numRef>
              <c:f>'H002'!$P$15:$P$24</c:f>
            </c:numRef>
          </c:xVal>
          <c:yVal>
            <c:numRef>
              <c:f>'H002'!$Q$15:$Q$24</c:f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E46-4139-9659-E7D55767CA90}"/>
            </c:ext>
          </c:extLst>
        </c:ser>
        <c:ser>
          <c:idx val="6"/>
          <c:order val="2"/>
          <c:tx>
            <c:v>Lithofacies 2 -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'H002'!$P$13:$P$14</c:f>
            </c:numRef>
          </c:xVal>
          <c:yVal>
            <c:numRef>
              <c:f>'H002'!$Q$13:$Q$14</c:f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E46-4139-9659-E7D55767CA90}"/>
            </c:ext>
          </c:extLst>
        </c:ser>
        <c:ser>
          <c:idx val="10"/>
          <c:order val="3"/>
          <c:tx>
            <c:v>Lithofacies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19050">
                <a:solidFill>
                  <a:srgbClr val="FF0000"/>
                </a:solidFill>
              </a:ln>
            </c:spPr>
          </c:marker>
          <c:dLbls>
            <c:delete val="1"/>
          </c:dLbls>
          <c:xVal>
            <c:numRef>
              <c:f>'H002'!$P$29:$P$32</c:f>
            </c:numRef>
          </c:xVal>
          <c:yVal>
            <c:numRef>
              <c:f>'H002'!$Q$29:$Q$32</c:f>
            </c:numRef>
          </c:yVal>
          <c:smooth val="0"/>
          <c:extLst>
            <c:ext xmlns:c16="http://schemas.microsoft.com/office/drawing/2014/chart" uri="{C3380CC4-5D6E-409C-BE32-E72D297353CC}">
              <c16:uniqueId val="{00000003-DE46-4139-9659-E7D55767CA90}"/>
            </c:ext>
          </c:extLst>
        </c:ser>
        <c:ser>
          <c:idx val="1"/>
          <c:order val="4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'H002'!$D$78:$D$157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'H002'!$F$78:$F$157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46-4139-9659-E7D55767CA90}"/>
            </c:ext>
          </c:extLst>
        </c:ser>
        <c:ser>
          <c:idx val="2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'H002'!$E$76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{2BB03C88-F867-4F21-8E10-8E5421B7486F}</c15:txfldGUID>
                      <c15:f>'H002'!$E$76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E46-4139-9659-E7D55767CA90}"/>
                </c:ext>
              </c:extLst>
            </c:dLbl>
            <c:dLbl>
              <c:idx val="1"/>
              <c:layout/>
              <c:tx>
                <c:strRef>
                  <c:f>'H002'!$E$75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{C6FB2E26-E405-47B9-8F25-C5FCFA65B9E0}</c15:txfldGUID>
                      <c15:f>'H002'!$E$75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E46-4139-9659-E7D55767CA90}"/>
                </c:ext>
              </c:extLst>
            </c:dLbl>
            <c:dLbl>
              <c:idx val="2"/>
              <c:layout/>
              <c:tx>
                <c:strRef>
                  <c:f>'H002'!$E$74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{17E5695D-C220-46A0-BB49-5B00B646DAD8}</c15:txfldGUID>
                      <c15:f>'H002'!$E$74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E46-4139-9659-E7D55767CA90}"/>
                </c:ext>
              </c:extLst>
            </c:dLbl>
            <c:dLbl>
              <c:idx val="3"/>
              <c:layout/>
              <c:tx>
                <c:strRef>
                  <c:f>'H002'!$E$73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{AB109E1D-8F83-4BD9-A68E-8C7B17325DF7}</c15:txfldGUID>
                      <c15:f>'H002'!$E$73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E46-4139-9659-E7D55767CA90}"/>
                </c:ext>
              </c:extLst>
            </c:dLbl>
            <c:dLbl>
              <c:idx val="4"/>
              <c:layout/>
              <c:tx>
                <c:strRef>
                  <c:f>'H002'!$E$72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{668A3A2F-62AC-4309-9A41-E01488F3408F}</c15:txfldGUID>
                      <c15:f>'H002'!$E$72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E46-4139-9659-E7D55767CA90}"/>
                </c:ext>
              </c:extLst>
            </c:dLbl>
            <c:dLbl>
              <c:idx val="5"/>
              <c:layout/>
              <c:tx>
                <c:strRef>
                  <c:f>'H002'!$E$71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{78CF424F-44E5-471D-B883-8B284E5BEC23}</c15:txfldGUID>
                      <c15:f>'H002'!$E$71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E46-4139-9659-E7D55767CA90}"/>
                </c:ext>
              </c:extLst>
            </c:dLbl>
            <c:dLbl>
              <c:idx val="6"/>
              <c:layout/>
              <c:tx>
                <c:strRef>
                  <c:f>'H002'!$E$70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{AEE2B7C4-D190-414A-9472-9F6501A4C3CF}</c15:txfldGUID>
                      <c15:f>'H002'!$E$70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E46-4139-9659-E7D55767CA90}"/>
                </c:ext>
              </c:extLst>
            </c:dLbl>
            <c:dLbl>
              <c:idx val="7"/>
              <c:layout/>
              <c:tx>
                <c:strRef>
                  <c:f>'H002'!$E$69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{26DABE4E-1E5D-401D-B662-74DFD89B8043}</c15:txfldGUID>
                      <c15:f>'H002'!$E$69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E46-4139-9659-E7D55767CA90}"/>
                </c:ext>
              </c:extLst>
            </c:dLbl>
            <c:dLbl>
              <c:idx val="8"/>
              <c:layout/>
              <c:tx>
                <c:strRef>
                  <c:f>'H002'!$E$68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{5A3F60BE-648B-4882-B85D-3F5CAE8BABCF}</c15:txfldGUID>
                      <c15:f>'H002'!$E$68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E46-4139-9659-E7D55767CA90}"/>
                </c:ext>
              </c:extLst>
            </c:dLbl>
            <c:dLbl>
              <c:idx val="9"/>
              <c:layout/>
              <c:tx>
                <c:strRef>
                  <c:f>'H002'!$E$67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{0D5FD396-4852-4D91-9F37-DC81EA85CBD7}</c15:txfldGUID>
                      <c15:f>'H002'!$E$67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E46-4139-9659-E7D55767CA90}"/>
                </c:ext>
              </c:extLst>
            </c:dLbl>
            <c:dLbl>
              <c:idx val="10"/>
              <c:layout/>
              <c:tx>
                <c:strRef>
                  <c:f>'H002'!$F$76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{25DA7B1D-7974-4ACC-99E5-D104B1F18A9D}</c15:txfldGUID>
                      <c15:f>'H002'!$F$76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E46-4139-9659-E7D55767CA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'H002'!$D$66:$D$76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'H002'!$E$66:$E$76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E46-4139-9659-E7D55767CA90}"/>
            </c:ext>
          </c:extLst>
        </c:ser>
        <c:ser>
          <c:idx val="3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'H002'!$D$54:$D$64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'H002'!$F$54:$F$64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E46-4139-9659-E7D55767CA90}"/>
            </c:ext>
          </c:extLst>
        </c:ser>
        <c:ser>
          <c:idx val="0"/>
          <c:order val="8"/>
          <c:tx>
            <c:v>H002 Facies Unit II</c:v>
          </c:tx>
          <c:spPr>
            <a:ln>
              <a:noFill/>
            </a:ln>
          </c:spPr>
          <c:marker>
            <c:symbol val="triang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'H005'!$P$3:$P$6</c:f>
            </c:numRef>
          </c:xVal>
          <c:yVal>
            <c:numRef>
              <c:f>'H005'!$Q$3:$Q$6</c:f>
            </c:numRef>
          </c:yVal>
          <c:smooth val="0"/>
          <c:extLst>
            <c:ext xmlns:c16="http://schemas.microsoft.com/office/drawing/2014/chart" uri="{C3380CC4-5D6E-409C-BE32-E72D297353CC}">
              <c16:uniqueId val="{00000012-DE46-4139-9659-E7D55767CA90}"/>
            </c:ext>
          </c:extLst>
        </c:ser>
        <c:ser>
          <c:idx val="4"/>
          <c:order val="9"/>
          <c:tx>
            <c:v>H002 - Uncertain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'H005'!$P$7:$P$9</c:f>
            </c:numRef>
          </c:xVal>
          <c:yVal>
            <c:numRef>
              <c:f>'H005'!$Q$7:$Q$9</c:f>
            </c:numRef>
          </c:yVal>
          <c:smooth val="0"/>
          <c:extLst>
            <c:ext xmlns:c16="http://schemas.microsoft.com/office/drawing/2014/chart" uri="{C3380CC4-5D6E-409C-BE32-E72D297353CC}">
              <c16:uniqueId val="{00000013-DE46-4139-9659-E7D55767CA90}"/>
            </c:ext>
          </c:extLst>
        </c:ser>
        <c:ser>
          <c:idx val="9"/>
          <c:order val="10"/>
          <c:tx>
            <c:v>Lithofacies 3 -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  <a:ln w="15875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'H002'!$P$25:$P$28</c:f>
            </c:numRef>
          </c:xVal>
          <c:yVal>
            <c:numRef>
              <c:f>'H002'!$Q$25:$Q$28</c:f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DE46-4139-9659-E7D55767CA90}"/>
            </c:ext>
          </c:extLst>
        </c:ser>
        <c:ser>
          <c:idx val="11"/>
          <c:order val="11"/>
          <c:tx>
            <c:v>Lithofacies 2 &amp;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222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'H002'!$P$10:$P$11</c:f>
            </c:numRef>
          </c:xVal>
          <c:yVal>
            <c:numRef>
              <c:f>'H002'!$Q$10:$Q$11</c:f>
            </c:numRef>
          </c:yVal>
          <c:smooth val="0"/>
          <c:extLst>
            <c:ext xmlns:c16="http://schemas.microsoft.com/office/drawing/2014/chart" uri="{C3380CC4-5D6E-409C-BE32-E72D297353CC}">
              <c16:uniqueId val="{00000015-DE46-4139-9659-E7D55767CA90}"/>
            </c:ext>
          </c:extLst>
        </c:ser>
        <c:ser>
          <c:idx val="12"/>
          <c:order val="12"/>
          <c:tx>
            <c:v>Lithofacies 2 -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70C0"/>
              </a:solidFill>
              <a:ln w="2222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'H002'!$P$3:$P$6</c:f>
              <c:numCache>
                <c:formatCode>0.00</c:formatCode>
                <c:ptCount val="4"/>
                <c:pt idx="0">
                  <c:v>63.823755499999997</c:v>
                </c:pt>
                <c:pt idx="1">
                  <c:v>58.917268</c:v>
                </c:pt>
                <c:pt idx="2">
                  <c:v>48.666418500000006</c:v>
                </c:pt>
                <c:pt idx="3">
                  <c:v>46.451648999999996</c:v>
                </c:pt>
              </c:numCache>
            </c:numRef>
          </c:xVal>
          <c:yVal>
            <c:numRef>
              <c:f>'H002'!$Q$3:$Q$6</c:f>
              <c:numCache>
                <c:formatCode>0.00</c:formatCode>
                <c:ptCount val="4"/>
                <c:pt idx="0">
                  <c:v>6.7557289999999997</c:v>
                </c:pt>
                <c:pt idx="1">
                  <c:v>4.9429059999999998</c:v>
                </c:pt>
                <c:pt idx="2">
                  <c:v>3.6203090000000007</c:v>
                </c:pt>
                <c:pt idx="3">
                  <c:v>2.444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6-4652-8461-8FC0AC47C82F}"/>
            </c:ext>
          </c:extLst>
        </c:ser>
        <c:ser>
          <c:idx val="13"/>
          <c:order val="13"/>
          <c:tx>
            <c:v>Unknown Lithofacies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34925">
                <a:solidFill>
                  <a:srgbClr val="9900FF"/>
                </a:solidFill>
              </a:ln>
            </c:spPr>
          </c:marker>
          <c:dLbls>
            <c:delete val="1"/>
          </c:dLbls>
          <c:xVal>
            <c:numRef>
              <c:f>'H002'!$P$7:$P$9</c:f>
              <c:numCache>
                <c:formatCode>0.00</c:formatCode>
                <c:ptCount val="3"/>
                <c:pt idx="0">
                  <c:v>79.340450999999987</c:v>
                </c:pt>
                <c:pt idx="1">
                  <c:v>56.920938499999998</c:v>
                </c:pt>
                <c:pt idx="2">
                  <c:v>50.661581499999997</c:v>
                </c:pt>
              </c:numCache>
            </c:numRef>
          </c:xVal>
          <c:yVal>
            <c:numRef>
              <c:f>'H002'!$Q$7:$Q$9</c:f>
              <c:numCache>
                <c:formatCode>0.00</c:formatCode>
                <c:ptCount val="3"/>
                <c:pt idx="0">
                  <c:v>22.42783</c:v>
                </c:pt>
                <c:pt idx="1">
                  <c:v>4.8456549999999998</c:v>
                </c:pt>
                <c:pt idx="2">
                  <c:v>2.9532069999999999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6-4652-8461-8FC0AC47C82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v>All Data</c:v>
                </c:tx>
                <c:spPr>
                  <a:ln w="28575">
                    <a:noFill/>
                  </a:ln>
                </c:spPr>
                <c:marker>
                  <c:symbol val="circle"/>
                  <c:size val="12"/>
                  <c:spPr>
                    <a:noFill/>
                    <a:ln w="25400">
                      <a:solidFill>
                        <a:schemeClr val="tx1"/>
                      </a:solidFill>
                    </a:ln>
                  </c:spPr>
                </c:marker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'H002'!$P$3:$P$32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63.823755499999997</c:v>
                      </c:pt>
                      <c:pt idx="1">
                        <c:v>58.917268</c:v>
                      </c:pt>
                      <c:pt idx="2">
                        <c:v>48.666418500000006</c:v>
                      </c:pt>
                      <c:pt idx="3">
                        <c:v>46.451648999999996</c:v>
                      </c:pt>
                      <c:pt idx="4">
                        <c:v>79.340450999999987</c:v>
                      </c:pt>
                      <c:pt idx="5">
                        <c:v>56.920938499999998</c:v>
                      </c:pt>
                      <c:pt idx="6">
                        <c:v>50.661581499999997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'H002'!$Q$3:$Q$32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6.7557289999999997</c:v>
                      </c:pt>
                      <c:pt idx="1">
                        <c:v>4.9429059999999998</c:v>
                      </c:pt>
                      <c:pt idx="2">
                        <c:v>3.6203090000000007</c:v>
                      </c:pt>
                      <c:pt idx="3">
                        <c:v>2.444</c:v>
                      </c:pt>
                      <c:pt idx="4">
                        <c:v>22.42783</c:v>
                      </c:pt>
                      <c:pt idx="5">
                        <c:v>4.8456549999999998</c:v>
                      </c:pt>
                      <c:pt idx="6">
                        <c:v>2.9532069999999999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6-DE46-4139-9659-E7D55767CA90}"/>
                  </c:ext>
                </c:extLst>
              </c15:ser>
            </c15:filteredScatterSeries>
          </c:ext>
        </c:extLst>
      </c:scatterChart>
      <c:valAx>
        <c:axId val="80587776"/>
        <c:scaling>
          <c:orientation val="minMax"/>
          <c:max val="10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General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2.9941369614135085E-2"/>
          <c:y val="0.86551017060367441"/>
          <c:w val="0.95444318469438361"/>
          <c:h val="8.8074892627057977E-2"/>
        </c:manualLayout>
      </c:layout>
      <c:overlay val="1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74120645430684806"/>
        </c:manualLayout>
      </c:layout>
      <c:scatterChart>
        <c:scatterStyle val="lineMarker"/>
        <c:varyColors val="0"/>
        <c:ser>
          <c:idx val="5"/>
          <c:order val="0"/>
          <c:tx>
            <c:v>Lithofacies 1 -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70C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'H005'!$P$12</c:f>
              <c:numCache>
                <c:formatCode>0.00</c:formatCode>
                <c:ptCount val="1"/>
                <c:pt idx="0">
                  <c:v>83.620165500000013</c:v>
                </c:pt>
              </c:numCache>
            </c:numRef>
          </c:xVal>
          <c:yVal>
            <c:numRef>
              <c:f>'H005'!$Q$12</c:f>
              <c:numCache>
                <c:formatCode>0.00</c:formatCode>
                <c:ptCount val="1"/>
                <c:pt idx="0">
                  <c:v>32.759672999999999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9055-41D3-9D45-B138EBD75B39}"/>
            </c:ext>
          </c:extLst>
        </c:ser>
        <c:ser>
          <c:idx val="7"/>
          <c:order val="1"/>
          <c:tx>
            <c:v>Lithofacies 2 -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5400">
                <a:solidFill>
                  <a:srgbClr val="00B050"/>
                </a:solidFill>
              </a:ln>
            </c:spPr>
          </c:marker>
          <c:dLbls>
            <c:delete val="1"/>
          </c:dLbls>
          <c:xVal>
            <c:numRef>
              <c:f>'H005'!$P$15:$P$24</c:f>
              <c:numCache>
                <c:formatCode>0.00</c:formatCode>
                <c:ptCount val="10"/>
                <c:pt idx="0">
                  <c:v>60.4694985</c:v>
                </c:pt>
                <c:pt idx="1">
                  <c:v>54.078051999999992</c:v>
                </c:pt>
                <c:pt idx="2">
                  <c:v>58.021650000000001</c:v>
                </c:pt>
                <c:pt idx="3">
                  <c:v>58.141559999999998</c:v>
                </c:pt>
                <c:pt idx="4">
                  <c:v>58.132397500000003</c:v>
                </c:pt>
                <c:pt idx="5">
                  <c:v>57.158003000000001</c:v>
                </c:pt>
                <c:pt idx="6">
                  <c:v>57.815510499999995</c:v>
                </c:pt>
                <c:pt idx="7">
                  <c:v>60.813768000000003</c:v>
                </c:pt>
                <c:pt idx="8">
                  <c:v>38.823084999999999</c:v>
                </c:pt>
                <c:pt idx="9">
                  <c:v>48.897902999999999</c:v>
                </c:pt>
              </c:numCache>
            </c:numRef>
          </c:xVal>
          <c:yVal>
            <c:numRef>
              <c:f>'H005'!$Q$15:$Q$24</c:f>
              <c:numCache>
                <c:formatCode>0.00</c:formatCode>
                <c:ptCount val="10"/>
                <c:pt idx="0">
                  <c:v>5.0367390000000007</c:v>
                </c:pt>
                <c:pt idx="1">
                  <c:v>3.121918</c:v>
                </c:pt>
                <c:pt idx="2">
                  <c:v>3.069026</c:v>
                </c:pt>
                <c:pt idx="3">
                  <c:v>3.3582300000000003</c:v>
                </c:pt>
                <c:pt idx="4">
                  <c:v>3.0497010000000002</c:v>
                </c:pt>
                <c:pt idx="5">
                  <c:v>2.7780360000000002</c:v>
                </c:pt>
                <c:pt idx="6">
                  <c:v>10.123619</c:v>
                </c:pt>
                <c:pt idx="7">
                  <c:v>5.7687060000000008</c:v>
                </c:pt>
                <c:pt idx="8">
                  <c:v>2.2823179999999996</c:v>
                </c:pt>
                <c:pt idx="9">
                  <c:v>2.6551599999999995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2-9055-41D3-9D45-B138EBD75B39}"/>
            </c:ext>
          </c:extLst>
        </c:ser>
        <c:ser>
          <c:idx val="6"/>
          <c:order val="2"/>
          <c:tx>
            <c:v>Lithofacies 2 -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'H005'!$P$13:$P$14</c:f>
              <c:numCache>
                <c:formatCode>0.00</c:formatCode>
                <c:ptCount val="2"/>
                <c:pt idx="0">
                  <c:v>44.744605</c:v>
                </c:pt>
                <c:pt idx="1">
                  <c:v>44.811034999999997</c:v>
                </c:pt>
              </c:numCache>
            </c:numRef>
          </c:xVal>
          <c:yVal>
            <c:numRef>
              <c:f>'H005'!$Q$13:$Q$14</c:f>
              <c:numCache>
                <c:formatCode>0.00</c:formatCode>
                <c:ptCount val="2"/>
                <c:pt idx="0">
                  <c:v>1.8814480000000002</c:v>
                </c:pt>
                <c:pt idx="1">
                  <c:v>3.5568820000000003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9055-41D3-9D45-B138EBD75B39}"/>
            </c:ext>
          </c:extLst>
        </c:ser>
        <c:ser>
          <c:idx val="10"/>
          <c:order val="3"/>
          <c:tx>
            <c:v>Lithofacies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5400">
                <a:solidFill>
                  <a:srgbClr val="FF0000"/>
                </a:solidFill>
              </a:ln>
            </c:spPr>
          </c:marker>
          <c:dLbls>
            <c:delete val="1"/>
          </c:dLbls>
          <c:xVal>
            <c:numRef>
              <c:f>'H005'!$P$29:$P$32</c:f>
              <c:numCache>
                <c:formatCode>0.00</c:formatCode>
                <c:ptCount val="4"/>
                <c:pt idx="0">
                  <c:v>64.611241500000006</c:v>
                </c:pt>
                <c:pt idx="1">
                  <c:v>60.735689500000007</c:v>
                </c:pt>
                <c:pt idx="2">
                  <c:v>76.482319500000003</c:v>
                </c:pt>
                <c:pt idx="3">
                  <c:v>75.909754500000005</c:v>
                </c:pt>
              </c:numCache>
            </c:numRef>
          </c:xVal>
          <c:yVal>
            <c:numRef>
              <c:f>'H005'!$Q$29:$Q$32</c:f>
              <c:numCache>
                <c:formatCode>0.00</c:formatCode>
                <c:ptCount val="4"/>
                <c:pt idx="0">
                  <c:v>9.5654249999999994</c:v>
                </c:pt>
                <c:pt idx="1">
                  <c:v>8.4731290000000001</c:v>
                </c:pt>
                <c:pt idx="2">
                  <c:v>16.336575</c:v>
                </c:pt>
                <c:pt idx="3">
                  <c:v>16.458361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9-40B7-B5B8-7C158E880A4E}"/>
            </c:ext>
          </c:extLst>
        </c:ser>
        <c:ser>
          <c:idx val="1"/>
          <c:order val="4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'H005'!$D$78:$D$157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'H005'!$F$78:$F$157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55-41D3-9D45-B138EBD75B39}"/>
            </c:ext>
          </c:extLst>
        </c:ser>
        <c:ser>
          <c:idx val="2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'H005'!$E$76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{976636DB-0372-4CA1-9E70-60BFF4CBDE01}</c15:txfldGUID>
                      <c15:f>'H005'!$E$76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055-41D3-9D45-B138EBD75B39}"/>
                </c:ext>
              </c:extLst>
            </c:dLbl>
            <c:dLbl>
              <c:idx val="1"/>
              <c:layout/>
              <c:tx>
                <c:strRef>
                  <c:f>'H005'!$E$75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{6FDC01AA-7680-419D-A4DD-1A86FC7FFD7F}</c15:txfldGUID>
                      <c15:f>'H005'!$E$75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055-41D3-9D45-B138EBD75B39}"/>
                </c:ext>
              </c:extLst>
            </c:dLbl>
            <c:dLbl>
              <c:idx val="2"/>
              <c:layout/>
              <c:tx>
                <c:strRef>
                  <c:f>'H005'!$E$74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{2C2079EA-4576-46D4-BE9D-AA47D3E78922}</c15:txfldGUID>
                      <c15:f>'H005'!$E$74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055-41D3-9D45-B138EBD75B39}"/>
                </c:ext>
              </c:extLst>
            </c:dLbl>
            <c:dLbl>
              <c:idx val="3"/>
              <c:layout/>
              <c:tx>
                <c:strRef>
                  <c:f>'H005'!$E$73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{642353DC-45D6-47DC-A26A-73480160E48B}</c15:txfldGUID>
                      <c15:f>'H005'!$E$73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055-41D3-9D45-B138EBD75B39}"/>
                </c:ext>
              </c:extLst>
            </c:dLbl>
            <c:dLbl>
              <c:idx val="4"/>
              <c:layout/>
              <c:tx>
                <c:strRef>
                  <c:f>'H005'!$E$72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{E6BF552D-8876-4C71-AE41-978FDDBD1DB2}</c15:txfldGUID>
                      <c15:f>'H005'!$E$72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055-41D3-9D45-B138EBD75B39}"/>
                </c:ext>
              </c:extLst>
            </c:dLbl>
            <c:dLbl>
              <c:idx val="5"/>
              <c:layout/>
              <c:tx>
                <c:strRef>
                  <c:f>'H005'!$E$71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{402DE761-DCA2-4319-BDB5-ADC1C0F2D03B}</c15:txfldGUID>
                      <c15:f>'H005'!$E$71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055-41D3-9D45-B138EBD75B39}"/>
                </c:ext>
              </c:extLst>
            </c:dLbl>
            <c:dLbl>
              <c:idx val="6"/>
              <c:layout/>
              <c:tx>
                <c:strRef>
                  <c:f>'H005'!$E$70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{1E513C0B-DFA6-4082-AAF2-8C53DAEE998F}</c15:txfldGUID>
                      <c15:f>'H005'!$E$70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055-41D3-9D45-B138EBD75B39}"/>
                </c:ext>
              </c:extLst>
            </c:dLbl>
            <c:dLbl>
              <c:idx val="7"/>
              <c:layout/>
              <c:tx>
                <c:strRef>
                  <c:f>'H005'!$E$69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{DE6C6AEE-4ECE-4E38-A6D9-65DF1C7CAED3}</c15:txfldGUID>
                      <c15:f>'H005'!$E$69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055-41D3-9D45-B138EBD75B39}"/>
                </c:ext>
              </c:extLst>
            </c:dLbl>
            <c:dLbl>
              <c:idx val="8"/>
              <c:layout/>
              <c:tx>
                <c:strRef>
                  <c:f>'H005'!$E$68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{0D2D7C9B-ACAC-4E6F-B189-AE2FC92D66D5}</c15:txfldGUID>
                      <c15:f>'H005'!$E$68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055-41D3-9D45-B138EBD75B39}"/>
                </c:ext>
              </c:extLst>
            </c:dLbl>
            <c:dLbl>
              <c:idx val="9"/>
              <c:layout/>
              <c:tx>
                <c:strRef>
                  <c:f>'H005'!$E$67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{FD94814F-3807-48EF-9CDC-FF9817997F60}</c15:txfldGUID>
                      <c15:f>'H005'!$E$67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055-41D3-9D45-B138EBD75B39}"/>
                </c:ext>
              </c:extLst>
            </c:dLbl>
            <c:dLbl>
              <c:idx val="10"/>
              <c:layout/>
              <c:tx>
                <c:strRef>
                  <c:f>'H005'!$F$76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{2871EF45-F6EA-47C2-8863-F2389DF732D7}</c15:txfldGUID>
                      <c15:f>'H005'!$F$76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055-41D3-9D45-B138EBD75B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'H005'!$D$66:$D$76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'H005'!$E$66:$E$76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55-41D3-9D45-B138EBD75B39}"/>
            </c:ext>
          </c:extLst>
        </c:ser>
        <c:ser>
          <c:idx val="3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'H005'!$D$54:$D$64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'H005'!$F$54:$F$64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055-41D3-9D45-B138EBD75B39}"/>
            </c:ext>
          </c:extLst>
        </c:ser>
        <c:ser>
          <c:idx val="0"/>
          <c:order val="8"/>
          <c:tx>
            <c:v>H002 Facies Unit II</c:v>
          </c:tx>
          <c:spPr>
            <a:ln>
              <a:noFill/>
            </a:ln>
          </c:spPr>
          <c:marker>
            <c:symbol val="triang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'H005'!$P$3:$P$6</c:f>
            </c:numRef>
          </c:xVal>
          <c:yVal>
            <c:numRef>
              <c:f>'H005'!$Q$3:$Q$6</c:f>
            </c:numRef>
          </c:yVal>
          <c:smooth val="0"/>
          <c:extLst>
            <c:ext xmlns:c16="http://schemas.microsoft.com/office/drawing/2014/chart" uri="{C3380CC4-5D6E-409C-BE32-E72D297353CC}">
              <c16:uniqueId val="{0000000E-9055-41D3-9D45-B138EBD75B39}"/>
            </c:ext>
          </c:extLst>
        </c:ser>
        <c:ser>
          <c:idx val="4"/>
          <c:order val="9"/>
          <c:tx>
            <c:v>H002 - Uncertain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'H005'!$P$7:$P$9</c:f>
            </c:numRef>
          </c:xVal>
          <c:yVal>
            <c:numRef>
              <c:f>'H005'!$Q$7:$Q$9</c:f>
            </c:numRef>
          </c:yVal>
          <c:smooth val="0"/>
          <c:extLst>
            <c:ext xmlns:c16="http://schemas.microsoft.com/office/drawing/2014/chart" uri="{C3380CC4-5D6E-409C-BE32-E72D297353CC}">
              <c16:uniqueId val="{0000000F-9055-41D3-9D45-B138EBD75B39}"/>
            </c:ext>
          </c:extLst>
        </c:ser>
        <c:ser>
          <c:idx val="9"/>
          <c:order val="10"/>
          <c:tx>
            <c:v>Lithofacies 3 -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'H005'!$P$25:$P$28</c:f>
              <c:numCache>
                <c:formatCode>0.00</c:formatCode>
                <c:ptCount val="4"/>
                <c:pt idx="0">
                  <c:v>77.376878500000004</c:v>
                </c:pt>
                <c:pt idx="1">
                  <c:v>75.720589499999988</c:v>
                </c:pt>
                <c:pt idx="2">
                  <c:v>79.926593999999966</c:v>
                </c:pt>
                <c:pt idx="3">
                  <c:v>85.812364999999986</c:v>
                </c:pt>
              </c:numCache>
            </c:numRef>
          </c:xVal>
          <c:yVal>
            <c:numRef>
              <c:f>'H005'!$Q$25:$Q$28</c:f>
              <c:numCache>
                <c:formatCode>0.00</c:formatCode>
                <c:ptCount val="4"/>
                <c:pt idx="0">
                  <c:v>12.187919000000001</c:v>
                </c:pt>
                <c:pt idx="1">
                  <c:v>14.265689000000002</c:v>
                </c:pt>
                <c:pt idx="2">
                  <c:v>16.892688000000003</c:v>
                </c:pt>
                <c:pt idx="3">
                  <c:v>20.591000000000005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9055-41D3-9D45-B138EBD75B39}"/>
            </c:ext>
          </c:extLst>
        </c:ser>
        <c:ser>
          <c:idx val="11"/>
          <c:order val="11"/>
          <c:tx>
            <c:v>Lithofacies 2 &amp;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5400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'H005'!$P$10:$P$11</c:f>
              <c:numCache>
                <c:formatCode>0.00</c:formatCode>
                <c:ptCount val="2"/>
                <c:pt idx="0">
                  <c:v>67.694306499999996</c:v>
                </c:pt>
                <c:pt idx="1">
                  <c:v>68.888840999999999</c:v>
                </c:pt>
              </c:numCache>
            </c:numRef>
          </c:xVal>
          <c:yVal>
            <c:numRef>
              <c:f>'H005'!$Q$10:$Q$11</c:f>
              <c:numCache>
                <c:formatCode>0.00</c:formatCode>
                <c:ptCount val="2"/>
                <c:pt idx="0">
                  <c:v>5.0907930000000006</c:v>
                </c:pt>
                <c:pt idx="1">
                  <c:v>8.2152960000000004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9-40B7-B5B8-7C158E880A4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v>All Data</c:v>
                </c:tx>
                <c:spPr>
                  <a:ln w="28575">
                    <a:noFill/>
                  </a:ln>
                </c:spPr>
                <c:marker>
                  <c:symbol val="circle"/>
                  <c:size val="12"/>
                  <c:spPr>
                    <a:noFill/>
                    <a:ln w="25400">
                      <a:solidFill>
                        <a:schemeClr val="tx1"/>
                      </a:solidFill>
                    </a:ln>
                  </c:spPr>
                </c:marker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'H005'!$P$3:$P$32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67.694306499999996</c:v>
                      </c:pt>
                      <c:pt idx="1">
                        <c:v>68.888840999999999</c:v>
                      </c:pt>
                      <c:pt idx="2">
                        <c:v>83.620165500000013</c:v>
                      </c:pt>
                      <c:pt idx="3">
                        <c:v>44.744605</c:v>
                      </c:pt>
                      <c:pt idx="4">
                        <c:v>44.811034999999997</c:v>
                      </c:pt>
                      <c:pt idx="5">
                        <c:v>60.4694985</c:v>
                      </c:pt>
                      <c:pt idx="6">
                        <c:v>54.078051999999992</c:v>
                      </c:pt>
                      <c:pt idx="7">
                        <c:v>58.021650000000001</c:v>
                      </c:pt>
                      <c:pt idx="8">
                        <c:v>58.141559999999998</c:v>
                      </c:pt>
                      <c:pt idx="9">
                        <c:v>58.132397500000003</c:v>
                      </c:pt>
                      <c:pt idx="10">
                        <c:v>57.158003000000001</c:v>
                      </c:pt>
                      <c:pt idx="11">
                        <c:v>57.815510499999995</c:v>
                      </c:pt>
                      <c:pt idx="12">
                        <c:v>60.813768000000003</c:v>
                      </c:pt>
                      <c:pt idx="13">
                        <c:v>38.823084999999999</c:v>
                      </c:pt>
                      <c:pt idx="14">
                        <c:v>48.897902999999999</c:v>
                      </c:pt>
                      <c:pt idx="15">
                        <c:v>77.376878500000004</c:v>
                      </c:pt>
                      <c:pt idx="16">
                        <c:v>75.720589499999988</c:v>
                      </c:pt>
                      <c:pt idx="17">
                        <c:v>79.926593999999966</c:v>
                      </c:pt>
                      <c:pt idx="18">
                        <c:v>85.812364999999986</c:v>
                      </c:pt>
                      <c:pt idx="19">
                        <c:v>64.611241500000006</c:v>
                      </c:pt>
                      <c:pt idx="20">
                        <c:v>60.735689500000007</c:v>
                      </c:pt>
                      <c:pt idx="21">
                        <c:v>76.482319500000003</c:v>
                      </c:pt>
                      <c:pt idx="22">
                        <c:v>75.909754500000005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'H005'!$Q$3:$Q$32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5.0907930000000006</c:v>
                      </c:pt>
                      <c:pt idx="1">
                        <c:v>8.2152960000000004</c:v>
                      </c:pt>
                      <c:pt idx="2">
                        <c:v>32.759672999999999</c:v>
                      </c:pt>
                      <c:pt idx="3">
                        <c:v>1.8814480000000002</c:v>
                      </c:pt>
                      <c:pt idx="4">
                        <c:v>3.5568820000000003</c:v>
                      </c:pt>
                      <c:pt idx="5">
                        <c:v>5.0367390000000007</c:v>
                      </c:pt>
                      <c:pt idx="6">
                        <c:v>3.121918</c:v>
                      </c:pt>
                      <c:pt idx="7">
                        <c:v>3.069026</c:v>
                      </c:pt>
                      <c:pt idx="8">
                        <c:v>3.3582300000000003</c:v>
                      </c:pt>
                      <c:pt idx="9">
                        <c:v>3.0497010000000002</c:v>
                      </c:pt>
                      <c:pt idx="10">
                        <c:v>2.7780360000000002</c:v>
                      </c:pt>
                      <c:pt idx="11">
                        <c:v>10.123619</c:v>
                      </c:pt>
                      <c:pt idx="12">
                        <c:v>5.7687060000000008</c:v>
                      </c:pt>
                      <c:pt idx="13">
                        <c:v>2.2823179999999996</c:v>
                      </c:pt>
                      <c:pt idx="14">
                        <c:v>2.6551599999999995</c:v>
                      </c:pt>
                      <c:pt idx="15">
                        <c:v>12.187919000000001</c:v>
                      </c:pt>
                      <c:pt idx="16">
                        <c:v>14.265689000000002</c:v>
                      </c:pt>
                      <c:pt idx="17">
                        <c:v>16.892688000000003</c:v>
                      </c:pt>
                      <c:pt idx="18">
                        <c:v>20.591000000000005</c:v>
                      </c:pt>
                      <c:pt idx="19">
                        <c:v>9.5654249999999994</c:v>
                      </c:pt>
                      <c:pt idx="20">
                        <c:v>8.4731290000000001</c:v>
                      </c:pt>
                      <c:pt idx="21">
                        <c:v>16.336575</c:v>
                      </c:pt>
                      <c:pt idx="22">
                        <c:v>16.458361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4-9055-41D3-9D45-B138EBD75B39}"/>
                  </c:ext>
                </c:extLst>
              </c15:ser>
            </c15:filteredScatterSeries>
          </c:ext>
        </c:extLst>
      </c:scatterChart>
      <c:valAx>
        <c:axId val="80587776"/>
        <c:scaling>
          <c:orientation val="minMax"/>
          <c:max val="100"/>
        </c:scaling>
        <c:delete val="0"/>
        <c:axPos val="b"/>
        <c:numFmt formatCode="0.0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0.00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2213496430515542E-2"/>
          <c:y val="0.86551017060367441"/>
          <c:w val="0.8872769635631742"/>
          <c:h val="0.11365649606299212"/>
        </c:manualLayout>
      </c:layout>
      <c:overlay val="1"/>
      <c:txPr>
        <a:bodyPr/>
        <a:lstStyle/>
        <a:p>
          <a:pPr>
            <a:defRPr sz="1200"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15</xdr:col>
      <xdr:colOff>9525</xdr:colOff>
      <xdr:row>34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0.70591</cdr:x>
      <cdr:y>0.93877</cdr:y>
    </cdr:from>
    <cdr:to>
      <cdr:x>0.94883</cdr:x>
      <cdr:y>0.98573</cdr:y>
    </cdr:to>
    <cdr:sp macro="" textlink="'Triagonal (2)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52463" y="4125343"/>
          <a:ext cx="1186989" cy="206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Comp2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0.02225</cdr:x>
      <cdr:y>0.72183</cdr:y>
    </cdr:from>
    <cdr:to>
      <cdr:x>0.16773</cdr:x>
      <cdr:y>0.76732</cdr:y>
    </cdr:to>
    <cdr:sp macro="" textlink="'Triagonal (2)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657" y="3747117"/>
          <a:ext cx="867468" cy="236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Comp3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0.56246</cdr:x>
      <cdr:y>0.05217</cdr:y>
    </cdr:from>
    <cdr:to>
      <cdr:x>0.83994</cdr:x>
      <cdr:y>0.09424</cdr:y>
    </cdr:to>
    <cdr:sp macro="" textlink="'Triagonal (2)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53739" y="270843"/>
          <a:ext cx="1654537" cy="21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Comp1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504825</xdr:colOff>
      <xdr:row>3</xdr:row>
      <xdr:rowOff>19050</xdr:rowOff>
    </xdr:from>
    <xdr:to>
      <xdr:col>34</xdr:col>
      <xdr:colOff>114300</xdr:colOff>
      <xdr:row>35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0.70591</cdr:x>
      <cdr:y>0.93877</cdr:y>
    </cdr:from>
    <cdr:to>
      <cdr:x>0.94883</cdr:x>
      <cdr:y>0.98573</cdr:y>
    </cdr:to>
    <cdr:sp macro="" textlink="'All Sed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52463" y="4125343"/>
          <a:ext cx="1186989" cy="206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Silt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0.02225</cdr:x>
      <cdr:y>0.72183</cdr:y>
    </cdr:from>
    <cdr:to>
      <cdr:x>0.16773</cdr:x>
      <cdr:y>0.76732</cdr:y>
    </cdr:to>
    <cdr:sp macro="" textlink="'All Sed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657" y="3747117"/>
          <a:ext cx="867468" cy="236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Sand (61.58+)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0.57831</cdr:x>
      <cdr:y>0.04905</cdr:y>
    </cdr:from>
    <cdr:to>
      <cdr:x>0.85579</cdr:x>
      <cdr:y>0.09112</cdr:y>
    </cdr:to>
    <cdr:sp macro="" textlink="'All Sed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69876" y="299475"/>
          <a:ext cx="2000748" cy="25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Clay (&lt; 1.93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32</xdr:row>
      <xdr:rowOff>161925</xdr:rowOff>
    </xdr:from>
    <xdr:to>
      <xdr:col>17</xdr:col>
      <xdr:colOff>590550</xdr:colOff>
      <xdr:row>68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0.74769</cdr:x>
      <cdr:y>0.79246</cdr:y>
    </cdr:from>
    <cdr:to>
      <cdr:x>1</cdr:x>
      <cdr:y>0.87358</cdr:y>
    </cdr:to>
    <cdr:sp macro="" textlink="'H002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391150" y="5313944"/>
          <a:ext cx="1819275" cy="543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Silt (1.93 - 61.58 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0.00793</cdr:x>
      <cdr:y>0.7687</cdr:y>
    </cdr:from>
    <cdr:to>
      <cdr:x>0.2642</cdr:x>
      <cdr:y>0.89773</cdr:y>
    </cdr:to>
    <cdr:sp macro="" textlink="'H002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7150" y="5154627"/>
          <a:ext cx="1847850" cy="865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Sand (&gt; 61.58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0.57831</cdr:x>
      <cdr:y>0.04905</cdr:y>
    </cdr:from>
    <cdr:to>
      <cdr:x>0.85579</cdr:x>
      <cdr:y>0.09112</cdr:y>
    </cdr:to>
    <cdr:sp macro="" textlink="'H002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69876" y="299475"/>
          <a:ext cx="2000748" cy="25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Clay (&lt; 1.93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32</xdr:row>
      <xdr:rowOff>161925</xdr:rowOff>
    </xdr:from>
    <xdr:to>
      <xdr:col>17</xdr:col>
      <xdr:colOff>590550</xdr:colOff>
      <xdr:row>68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0.74769</cdr:x>
      <cdr:y>0.79246</cdr:y>
    </cdr:from>
    <cdr:to>
      <cdr:x>1</cdr:x>
      <cdr:y>0.87358</cdr:y>
    </cdr:to>
    <cdr:sp macro="" textlink="'H005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391150" y="5313944"/>
          <a:ext cx="1819275" cy="543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Silt (1.93 - 61.58 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0.00793</cdr:x>
      <cdr:y>0.7687</cdr:y>
    </cdr:from>
    <cdr:to>
      <cdr:x>0.2642</cdr:x>
      <cdr:y>0.89773</cdr:y>
    </cdr:to>
    <cdr:sp macro="" textlink="'H005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7150" y="5154627"/>
          <a:ext cx="1847850" cy="865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Sand (&gt; 61.58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0.57831</cdr:x>
      <cdr:y>0.04905</cdr:y>
    </cdr:from>
    <cdr:to>
      <cdr:x>0.85579</cdr:x>
      <cdr:y>0.09112</cdr:y>
    </cdr:to>
    <cdr:sp macro="" textlink="'H005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69876" y="299475"/>
          <a:ext cx="2000748" cy="25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Clay (&lt; 1.93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62"/>
  <sheetViews>
    <sheetView workbookViewId="0">
      <selection activeCell="U6" sqref="U6"/>
    </sheetView>
  </sheetViews>
  <sheetFormatPr defaultColWidth="7.125" defaultRowHeight="15" x14ac:dyDescent="0.25"/>
  <cols>
    <col min="1" max="2" width="7.125" style="1" customWidth="1"/>
    <col min="3" max="3" width="7.125" style="2" customWidth="1"/>
    <col min="4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18" width="7.125" style="3" customWidth="1"/>
    <col min="119" max="16384" width="7.125" style="4"/>
  </cols>
  <sheetData>
    <row r="1" spans="1:124" x14ac:dyDescent="0.25">
      <c r="D1" s="2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2"/>
      <c r="E2" s="2"/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5</v>
      </c>
      <c r="S2" s="6" t="s">
        <v>6</v>
      </c>
      <c r="T2" s="6" t="s">
        <v>7</v>
      </c>
      <c r="DO2" s="3"/>
      <c r="DP2" s="3"/>
      <c r="DQ2" s="3"/>
      <c r="DR2" s="3"/>
      <c r="DS2" s="3"/>
      <c r="DT2" s="3"/>
    </row>
    <row r="3" spans="1:124" x14ac:dyDescent="0.2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P3" s="9">
        <f>0.5*R3+S3</f>
        <v>85</v>
      </c>
      <c r="Q3" s="9">
        <f>R3</f>
        <v>10</v>
      </c>
      <c r="R3" s="9">
        <f>100-S3-T3</f>
        <v>10</v>
      </c>
      <c r="S3" s="9">
        <v>80</v>
      </c>
      <c r="T3" s="9">
        <v>10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x14ac:dyDescent="0.25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P4" s="9">
        <f>0.5*R4+S4</f>
        <v>70</v>
      </c>
      <c r="Q4" s="9">
        <f>R4</f>
        <v>20</v>
      </c>
      <c r="R4" s="9">
        <f>100-S4-T4</f>
        <v>20</v>
      </c>
      <c r="S4" s="9">
        <v>60</v>
      </c>
      <c r="T4" s="9">
        <v>20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x14ac:dyDescent="0.25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P5" s="9">
        <f>0.5*R5+S5</f>
        <v>60</v>
      </c>
      <c r="Q5" s="9">
        <f>R5</f>
        <v>20</v>
      </c>
      <c r="R5" s="9">
        <f>100-S5-T5</f>
        <v>20</v>
      </c>
      <c r="S5" s="9">
        <v>50</v>
      </c>
      <c r="T5" s="9">
        <v>30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x14ac:dyDescent="0.25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P6" s="9">
        <f>0.5*R6+S6</f>
        <v>35</v>
      </c>
      <c r="Q6" s="9">
        <f>R6</f>
        <v>50</v>
      </c>
      <c r="R6" s="9">
        <f>100-S6-T6</f>
        <v>50</v>
      </c>
      <c r="S6" s="9">
        <v>10</v>
      </c>
      <c r="T6" s="9">
        <v>40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x14ac:dyDescent="0.25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P7" s="9">
        <f t="shared" ref="P7:P15" si="0">0.5*R7+S7</f>
        <v>0</v>
      </c>
      <c r="Q7" s="9">
        <f t="shared" ref="Q7:Q15" si="1">R7</f>
        <v>0</v>
      </c>
      <c r="R7" s="9"/>
      <c r="S7" s="9"/>
      <c r="T7" s="9"/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x14ac:dyDescent="0.25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P8" s="9">
        <f t="shared" si="0"/>
        <v>0</v>
      </c>
      <c r="Q8" s="9">
        <f t="shared" si="1"/>
        <v>0</v>
      </c>
      <c r="R8" s="9"/>
      <c r="S8" s="9"/>
      <c r="T8" s="9"/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x14ac:dyDescent="0.25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P9" s="9">
        <f t="shared" si="0"/>
        <v>0</v>
      </c>
      <c r="Q9" s="9">
        <f t="shared" si="1"/>
        <v>0</v>
      </c>
      <c r="R9" s="9"/>
      <c r="S9" s="9"/>
      <c r="T9" s="9"/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P10" s="9">
        <f t="shared" si="0"/>
        <v>0</v>
      </c>
      <c r="Q10" s="9">
        <f t="shared" si="1"/>
        <v>0</v>
      </c>
      <c r="R10" s="9"/>
      <c r="S10" s="9"/>
      <c r="T10" s="9"/>
      <c r="U10" s="10"/>
      <c r="V10" s="11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P11" s="9">
        <f t="shared" si="0"/>
        <v>0</v>
      </c>
      <c r="Q11" s="9">
        <f t="shared" si="1"/>
        <v>0</v>
      </c>
      <c r="R11" s="9"/>
      <c r="S11" s="9"/>
      <c r="T11" s="9"/>
      <c r="U11" s="10"/>
      <c r="V11" s="11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P12" s="9">
        <f t="shared" si="0"/>
        <v>0</v>
      </c>
      <c r="Q12" s="9">
        <f t="shared" si="1"/>
        <v>0</v>
      </c>
      <c r="R12" s="9"/>
      <c r="S12" s="9"/>
      <c r="T12" s="9"/>
      <c r="U12" s="10"/>
      <c r="V12" s="11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P13" s="9">
        <f t="shared" si="0"/>
        <v>0</v>
      </c>
      <c r="Q13" s="9">
        <f t="shared" si="1"/>
        <v>0</v>
      </c>
      <c r="R13" s="9"/>
      <c r="S13" s="9"/>
      <c r="T13" s="9"/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P14" s="9">
        <f t="shared" si="0"/>
        <v>0</v>
      </c>
      <c r="Q14" s="9">
        <f t="shared" si="1"/>
        <v>0</v>
      </c>
      <c r="R14" s="9"/>
      <c r="S14" s="9"/>
      <c r="T14" s="9"/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P15" s="9">
        <f t="shared" si="0"/>
        <v>0</v>
      </c>
      <c r="Q15" s="9">
        <f t="shared" si="1"/>
        <v>0</v>
      </c>
      <c r="R15" s="9"/>
      <c r="S15" s="9"/>
      <c r="T15" s="9"/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P16" s="9"/>
      <c r="Q16" s="9"/>
      <c r="R16" s="9"/>
      <c r="S16" s="9"/>
      <c r="T16" s="9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P17" s="9"/>
      <c r="Q17" s="9"/>
      <c r="R17" s="9"/>
      <c r="S17" s="9"/>
      <c r="T17" s="9"/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P18" s="9"/>
      <c r="Q18" s="9"/>
      <c r="R18" s="9"/>
      <c r="S18" s="9"/>
      <c r="T18" s="9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P19" s="9"/>
      <c r="Q19" s="9"/>
      <c r="R19" s="9"/>
      <c r="S19" s="9"/>
      <c r="T19" s="9"/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P20" s="9"/>
      <c r="Q20" s="9"/>
      <c r="R20" s="9"/>
      <c r="S20" s="9"/>
      <c r="T20" s="9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P21" s="9"/>
      <c r="Q21" s="9"/>
      <c r="R21" s="9"/>
      <c r="S21" s="9"/>
      <c r="T21" s="9"/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P22" s="9"/>
      <c r="Q22" s="9"/>
      <c r="R22" s="9"/>
      <c r="S22" s="9"/>
      <c r="T22" s="9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P23" s="9"/>
      <c r="Q23" s="9"/>
      <c r="R23" s="9"/>
      <c r="S23" s="9"/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P24" s="9"/>
      <c r="Q24" s="9"/>
      <c r="R24" s="9"/>
      <c r="S24" s="9"/>
      <c r="T24" s="9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P25" s="9"/>
      <c r="Q25" s="9"/>
      <c r="R25" s="9"/>
      <c r="S25" s="9"/>
      <c r="T25" s="9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P26" s="9"/>
      <c r="Q26" s="9"/>
      <c r="R26" s="9"/>
      <c r="S26" s="9"/>
      <c r="T26" s="9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P27" s="9"/>
      <c r="Q27" s="9"/>
      <c r="R27" s="9"/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P28" s="9"/>
      <c r="Q28" s="9"/>
      <c r="R28" s="9"/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P29" s="9"/>
      <c r="Q29" s="9"/>
      <c r="R29" s="9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P31" s="9"/>
      <c r="Q31" s="9"/>
      <c r="R31" s="9"/>
      <c r="S31" s="9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P32" s="9"/>
      <c r="Q32" s="9"/>
      <c r="R32" s="9"/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13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15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15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15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15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15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15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15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15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15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15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15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15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15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15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15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15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15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15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15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15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15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15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15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15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15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15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15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15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15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15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15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15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15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15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15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15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15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15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15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15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15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15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15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15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15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15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15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15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15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15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15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15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15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15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15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15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15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15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15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15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15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15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15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15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15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15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15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15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15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15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15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15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15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15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15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15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15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15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15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15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15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15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15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15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15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15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15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15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15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15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15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15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15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15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15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15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15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15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15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15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15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15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15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15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T162"/>
  <sheetViews>
    <sheetView workbookViewId="0">
      <selection activeCell="R3" sqref="R3"/>
    </sheetView>
  </sheetViews>
  <sheetFormatPr defaultColWidth="7.125" defaultRowHeight="15" x14ac:dyDescent="0.25"/>
  <cols>
    <col min="1" max="2" width="7.125" style="1" customWidth="1"/>
    <col min="3" max="3" width="22.125" style="2" bestFit="1" customWidth="1"/>
    <col min="4" max="4" width="7.625" style="19" bestFit="1" customWidth="1"/>
    <col min="5" max="5" width="12.75" style="1" bestFit="1" customWidth="1"/>
    <col min="6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7" width="7.125" style="3" customWidth="1"/>
    <col min="18" max="18" width="15.125" style="3" customWidth="1"/>
    <col min="19" max="19" width="7.125" style="3" customWidth="1"/>
    <col min="20" max="20" width="11.875" style="3" customWidth="1"/>
    <col min="21" max="118" width="7.125" style="3" customWidth="1"/>
    <col min="119" max="16384" width="7.125" style="4"/>
  </cols>
  <sheetData>
    <row r="1" spans="1:124" x14ac:dyDescent="0.25">
      <c r="D1" s="17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17" t="s">
        <v>10</v>
      </c>
      <c r="E2" s="2" t="s">
        <v>11</v>
      </c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46</v>
      </c>
      <c r="S2" s="6" t="s">
        <v>9</v>
      </c>
      <c r="T2" s="6" t="s">
        <v>42</v>
      </c>
      <c r="DO2" s="3"/>
      <c r="DP2" s="3"/>
      <c r="DQ2" s="3"/>
      <c r="DR2" s="3"/>
      <c r="DS2" s="3"/>
      <c r="DT2" s="3"/>
    </row>
    <row r="3" spans="1:124" x14ac:dyDescent="0.25">
      <c r="A3" s="7"/>
      <c r="B3" s="7"/>
      <c r="C3" t="s">
        <v>14</v>
      </c>
      <c r="D3" s="22">
        <v>2</v>
      </c>
      <c r="E3"/>
      <c r="F3" s="8"/>
      <c r="G3" s="8"/>
      <c r="H3" s="8"/>
      <c r="I3" s="8"/>
      <c r="J3" s="1"/>
      <c r="K3" s="1"/>
      <c r="L3" s="1"/>
      <c r="M3" s="1"/>
      <c r="P3" s="9">
        <f t="shared" ref="P3:P32" si="0">0.5*R3+S3</f>
        <v>63.823755499999997</v>
      </c>
      <c r="Q3" s="9">
        <f t="shared" ref="Q3:Q32" si="1">R3</f>
        <v>6.7557289999999997</v>
      </c>
      <c r="R3">
        <v>6.7557289999999997</v>
      </c>
      <c r="S3">
        <v>60.445890999999996</v>
      </c>
      <c r="T3">
        <v>32.798382000000004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x14ac:dyDescent="0.25">
      <c r="A4" s="7"/>
      <c r="B4" s="7"/>
      <c r="C4" t="s">
        <v>15</v>
      </c>
      <c r="D4" s="22">
        <v>2</v>
      </c>
      <c r="E4"/>
      <c r="F4" s="8"/>
      <c r="G4" s="8"/>
      <c r="H4" s="8"/>
      <c r="I4" s="8"/>
      <c r="J4" s="1"/>
      <c r="K4" s="1"/>
      <c r="L4" s="1"/>
      <c r="M4" s="1"/>
      <c r="P4" s="9">
        <f t="shared" si="0"/>
        <v>58.917268</v>
      </c>
      <c r="Q4" s="9">
        <f t="shared" si="1"/>
        <v>4.9429059999999998</v>
      </c>
      <c r="R4">
        <v>4.9429059999999998</v>
      </c>
      <c r="S4">
        <v>56.445815000000003</v>
      </c>
      <c r="T4">
        <v>38.611280000000001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x14ac:dyDescent="0.25">
      <c r="A5" s="7"/>
      <c r="B5" s="7"/>
      <c r="C5" t="s">
        <v>16</v>
      </c>
      <c r="D5" s="22">
        <v>2</v>
      </c>
      <c r="E5"/>
      <c r="F5" s="8"/>
      <c r="G5" s="8"/>
      <c r="H5" s="8"/>
      <c r="I5" s="8"/>
      <c r="J5" s="1"/>
      <c r="K5" s="1"/>
      <c r="L5" s="1"/>
      <c r="M5" s="1"/>
      <c r="P5" s="9">
        <f t="shared" si="0"/>
        <v>48.666418500000006</v>
      </c>
      <c r="Q5" s="9">
        <f t="shared" si="1"/>
        <v>3.6203090000000007</v>
      </c>
      <c r="R5">
        <v>3.6203090000000007</v>
      </c>
      <c r="S5">
        <v>46.856264000000003</v>
      </c>
      <c r="T5">
        <v>49.523424000000006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x14ac:dyDescent="0.25">
      <c r="A6" s="7"/>
      <c r="B6" s="7"/>
      <c r="C6" t="s">
        <v>17</v>
      </c>
      <c r="D6" s="22">
        <v>2</v>
      </c>
      <c r="E6"/>
      <c r="F6" s="8"/>
      <c r="G6" s="8"/>
      <c r="H6" s="8"/>
      <c r="I6" s="8"/>
      <c r="J6" s="1"/>
      <c r="K6" s="1"/>
      <c r="L6" s="1"/>
      <c r="M6" s="1"/>
      <c r="P6" s="9">
        <f t="shared" si="0"/>
        <v>46.451648999999996</v>
      </c>
      <c r="Q6" s="9">
        <f t="shared" si="1"/>
        <v>2.444</v>
      </c>
      <c r="R6">
        <v>2.444</v>
      </c>
      <c r="S6">
        <v>45.229648999999995</v>
      </c>
      <c r="T6">
        <v>52.326350999999995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x14ac:dyDescent="0.25">
      <c r="A7" s="7"/>
      <c r="B7" s="7"/>
      <c r="C7" t="s">
        <v>18</v>
      </c>
      <c r="D7" s="23">
        <v>0</v>
      </c>
      <c r="E7"/>
      <c r="F7" s="8"/>
      <c r="G7" s="8"/>
      <c r="H7" s="8"/>
      <c r="I7" s="8"/>
      <c r="J7" s="1"/>
      <c r="K7" s="1"/>
      <c r="L7" s="1"/>
      <c r="M7" s="1"/>
      <c r="P7" s="9">
        <f t="shared" si="0"/>
        <v>79.340450999999987</v>
      </c>
      <c r="Q7" s="9">
        <f t="shared" si="1"/>
        <v>22.42783</v>
      </c>
      <c r="R7">
        <v>22.42783</v>
      </c>
      <c r="S7">
        <v>68.126535999999987</v>
      </c>
      <c r="T7">
        <v>9.2877980000000004</v>
      </c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x14ac:dyDescent="0.25">
      <c r="A8" s="7"/>
      <c r="B8" s="7"/>
      <c r="C8" t="s">
        <v>19</v>
      </c>
      <c r="D8" s="23">
        <v>0</v>
      </c>
      <c r="E8"/>
      <c r="F8" s="8"/>
      <c r="G8" s="8"/>
      <c r="H8" s="8"/>
      <c r="I8" s="8"/>
      <c r="J8" s="1"/>
      <c r="K8" s="1"/>
      <c r="L8" s="1"/>
      <c r="M8" s="1"/>
      <c r="P8" s="9">
        <f t="shared" si="0"/>
        <v>56.920938499999998</v>
      </c>
      <c r="Q8" s="9">
        <f t="shared" si="1"/>
        <v>4.8456549999999998</v>
      </c>
      <c r="R8">
        <v>4.8456549999999998</v>
      </c>
      <c r="S8">
        <v>54.498111000000002</v>
      </c>
      <c r="T8">
        <v>40.656233999999998</v>
      </c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x14ac:dyDescent="0.25">
      <c r="A9" s="7"/>
      <c r="B9" s="7"/>
      <c r="C9" t="s">
        <v>20</v>
      </c>
      <c r="D9" s="23">
        <v>0</v>
      </c>
      <c r="E9"/>
      <c r="F9" s="8"/>
      <c r="G9" s="8"/>
      <c r="H9" s="8"/>
      <c r="I9" s="8"/>
      <c r="J9" s="1"/>
      <c r="K9" s="1"/>
      <c r="L9" s="1"/>
      <c r="M9" s="1"/>
      <c r="P9" s="9">
        <f t="shared" si="0"/>
        <v>50.661581499999997</v>
      </c>
      <c r="Q9" s="9">
        <f t="shared" si="1"/>
        <v>2.9532069999999999</v>
      </c>
      <c r="R9">
        <v>2.9532069999999999</v>
      </c>
      <c r="S9">
        <v>49.184977999999994</v>
      </c>
      <c r="T9">
        <v>47.861815</v>
      </c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/>
      <c r="C10" t="s">
        <v>21</v>
      </c>
      <c r="D10" s="21">
        <v>2</v>
      </c>
      <c r="E10" t="s">
        <v>33</v>
      </c>
      <c r="F10" s="8"/>
      <c r="G10" s="8"/>
      <c r="H10" s="8"/>
      <c r="I10" s="8"/>
      <c r="J10" s="1"/>
      <c r="K10" s="1"/>
      <c r="L10" s="1"/>
      <c r="M10" s="1"/>
      <c r="P10" s="9">
        <f t="shared" si="0"/>
        <v>60.4694985</v>
      </c>
      <c r="Q10" s="9">
        <f t="shared" si="1"/>
        <v>5.0367390000000007</v>
      </c>
      <c r="R10">
        <v>5.0367390000000007</v>
      </c>
      <c r="S10">
        <v>57.951129000000002</v>
      </c>
      <c r="T10">
        <v>37.012131000000004</v>
      </c>
      <c r="U10" s="10"/>
      <c r="V10" s="11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/>
      <c r="C11" t="s">
        <v>22</v>
      </c>
      <c r="D11" s="21">
        <v>2</v>
      </c>
      <c r="E11"/>
      <c r="F11" s="8"/>
      <c r="G11" s="8"/>
      <c r="H11" s="8"/>
      <c r="I11" s="8"/>
      <c r="J11" s="1"/>
      <c r="K11" s="1"/>
      <c r="L11" s="1"/>
      <c r="M11" s="1"/>
      <c r="P11" s="9">
        <f t="shared" si="0"/>
        <v>58.021650000000001</v>
      </c>
      <c r="Q11" s="9">
        <f t="shared" si="1"/>
        <v>3.069026</v>
      </c>
      <c r="R11">
        <v>3.069026</v>
      </c>
      <c r="S11">
        <v>56.487137000000004</v>
      </c>
      <c r="T11">
        <v>40.443838000000007</v>
      </c>
      <c r="U11" s="10"/>
      <c r="V11" s="11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/>
      <c r="C12" t="s">
        <v>23</v>
      </c>
      <c r="D12" s="21">
        <v>2</v>
      </c>
      <c r="E12"/>
      <c r="F12" s="8"/>
      <c r="G12" s="8"/>
      <c r="H12" s="8"/>
      <c r="I12" s="8"/>
      <c r="J12" s="1"/>
      <c r="K12" s="1"/>
      <c r="L12" s="1"/>
      <c r="M12" s="1"/>
      <c r="P12" s="9">
        <f t="shared" si="0"/>
        <v>54.078051999999992</v>
      </c>
      <c r="Q12" s="9">
        <f t="shared" si="1"/>
        <v>3.121918</v>
      </c>
      <c r="R12">
        <v>3.121918</v>
      </c>
      <c r="S12">
        <v>52.517092999999996</v>
      </c>
      <c r="T12">
        <v>44.360987999999999</v>
      </c>
      <c r="U12" s="10"/>
      <c r="V12" s="11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/>
      <c r="C13" t="s">
        <v>24</v>
      </c>
      <c r="D13" s="21">
        <v>2</v>
      </c>
      <c r="E13" t="s">
        <v>13</v>
      </c>
      <c r="F13" s="8"/>
      <c r="G13" s="8"/>
      <c r="H13" s="8"/>
      <c r="I13" s="8"/>
      <c r="J13" s="1"/>
      <c r="K13" s="1"/>
      <c r="L13" s="1"/>
      <c r="M13" s="1"/>
      <c r="P13" s="9">
        <f t="shared" si="0"/>
        <v>58.141559999999998</v>
      </c>
      <c r="Q13" s="9">
        <f t="shared" si="1"/>
        <v>3.3582300000000003</v>
      </c>
      <c r="R13">
        <v>3.3582300000000003</v>
      </c>
      <c r="S13">
        <v>56.462444999999995</v>
      </c>
      <c r="T13">
        <v>40.179325000000006</v>
      </c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/>
      <c r="C14" t="s">
        <v>25</v>
      </c>
      <c r="D14" s="21">
        <v>2</v>
      </c>
      <c r="E14"/>
      <c r="F14" s="8"/>
      <c r="G14" s="8"/>
      <c r="H14" s="8"/>
      <c r="I14" s="8"/>
      <c r="J14" s="1"/>
      <c r="K14" s="1"/>
      <c r="L14" s="1"/>
      <c r="M14" s="1"/>
      <c r="P14" s="9">
        <f t="shared" si="0"/>
        <v>58.132397500000003</v>
      </c>
      <c r="Q14" s="9">
        <f t="shared" si="1"/>
        <v>3.0497010000000002</v>
      </c>
      <c r="R14">
        <v>3.0497010000000002</v>
      </c>
      <c r="S14">
        <v>56.607547000000004</v>
      </c>
      <c r="T14">
        <v>40.342756999999999</v>
      </c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/>
      <c r="C15" t="s">
        <v>26</v>
      </c>
      <c r="D15" s="21">
        <v>2</v>
      </c>
      <c r="E15" t="s">
        <v>12</v>
      </c>
      <c r="F15" s="8"/>
      <c r="G15" s="8"/>
      <c r="H15" s="8"/>
      <c r="I15" s="8"/>
      <c r="J15" s="1"/>
      <c r="K15" s="1"/>
      <c r="L15" s="1"/>
      <c r="M15" s="1"/>
      <c r="P15" s="9">
        <f t="shared" si="0"/>
        <v>44.744605</v>
      </c>
      <c r="Q15" s="9">
        <f t="shared" si="1"/>
        <v>1.8814480000000002</v>
      </c>
      <c r="R15">
        <v>1.8814480000000002</v>
      </c>
      <c r="S15">
        <v>43.803880999999997</v>
      </c>
      <c r="T15">
        <v>54.314667999999998</v>
      </c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/>
      <c r="C16" t="s">
        <v>27</v>
      </c>
      <c r="D16" s="21">
        <v>2</v>
      </c>
      <c r="E16" t="s">
        <v>12</v>
      </c>
      <c r="F16" s="8"/>
      <c r="G16" s="8"/>
      <c r="H16" s="8"/>
      <c r="I16" s="8"/>
      <c r="J16" s="1"/>
      <c r="K16" s="1"/>
      <c r="L16" s="1"/>
      <c r="M16" s="1"/>
      <c r="P16" s="9">
        <f t="shared" si="0"/>
        <v>44.811034999999997</v>
      </c>
      <c r="Q16" s="9">
        <f t="shared" si="1"/>
        <v>3.5568820000000003</v>
      </c>
      <c r="R16">
        <v>3.5568820000000003</v>
      </c>
      <c r="S16">
        <v>43.032593999999996</v>
      </c>
      <c r="T16">
        <v>53.410522999999991</v>
      </c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/>
      <c r="C17" t="s">
        <v>28</v>
      </c>
      <c r="D17" s="21">
        <v>2</v>
      </c>
      <c r="E17" t="s">
        <v>13</v>
      </c>
      <c r="F17" s="8"/>
      <c r="G17" s="8"/>
      <c r="H17" s="8"/>
      <c r="I17" s="8"/>
      <c r="J17" s="1"/>
      <c r="K17" s="1"/>
      <c r="L17" s="1"/>
      <c r="M17" s="1"/>
      <c r="P17" s="9">
        <f t="shared" si="0"/>
        <v>57.158003000000001</v>
      </c>
      <c r="Q17" s="9">
        <f t="shared" si="1"/>
        <v>2.7780360000000002</v>
      </c>
      <c r="R17">
        <v>2.7780360000000002</v>
      </c>
      <c r="S17">
        <v>55.768985000000001</v>
      </c>
      <c r="T17">
        <v>41.452977000000004</v>
      </c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/>
      <c r="C18" t="s">
        <v>29</v>
      </c>
      <c r="D18" s="21">
        <v>2</v>
      </c>
      <c r="E18"/>
      <c r="F18" s="8"/>
      <c r="G18" s="8"/>
      <c r="H18" s="8"/>
      <c r="I18" s="8"/>
      <c r="J18" s="1"/>
      <c r="K18" s="1"/>
      <c r="L18" s="1"/>
      <c r="M18" s="1"/>
      <c r="P18" s="9">
        <f t="shared" si="0"/>
        <v>57.815510499999995</v>
      </c>
      <c r="Q18" s="9">
        <f t="shared" si="1"/>
        <v>10.123619</v>
      </c>
      <c r="R18">
        <v>10.123619</v>
      </c>
      <c r="S18">
        <v>52.753700999999992</v>
      </c>
      <c r="T18">
        <v>37.122684</v>
      </c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/>
      <c r="C19" t="s">
        <v>30</v>
      </c>
      <c r="D19" s="21">
        <v>2</v>
      </c>
      <c r="E19"/>
      <c r="F19" s="8"/>
      <c r="G19" s="8"/>
      <c r="H19" s="8"/>
      <c r="I19" s="8"/>
      <c r="J19" s="1"/>
      <c r="K19" s="1"/>
      <c r="L19" s="1"/>
      <c r="M19" s="1"/>
      <c r="P19" s="9">
        <f t="shared" si="0"/>
        <v>60.813768000000003</v>
      </c>
      <c r="Q19" s="9">
        <f t="shared" si="1"/>
        <v>5.7687060000000008</v>
      </c>
      <c r="R19">
        <v>5.7687060000000008</v>
      </c>
      <c r="S19">
        <v>57.929415000000006</v>
      </c>
      <c r="T19">
        <v>36.301878000000002</v>
      </c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/>
      <c r="C20" t="s">
        <v>31</v>
      </c>
      <c r="D20" s="21">
        <v>2</v>
      </c>
      <c r="E20"/>
      <c r="F20" s="8"/>
      <c r="G20" s="8"/>
      <c r="H20" s="8"/>
      <c r="I20" s="8"/>
      <c r="J20" s="1"/>
      <c r="K20" s="1"/>
      <c r="L20" s="1"/>
      <c r="M20" s="1"/>
      <c r="P20" s="9">
        <f t="shared" si="0"/>
        <v>38.823084999999999</v>
      </c>
      <c r="Q20" s="9">
        <f t="shared" si="1"/>
        <v>2.2823179999999996</v>
      </c>
      <c r="R20">
        <v>2.2823179999999996</v>
      </c>
      <c r="S20">
        <v>37.681925999999997</v>
      </c>
      <c r="T20">
        <v>60.035755000000009</v>
      </c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/>
      <c r="C21" t="s">
        <v>32</v>
      </c>
      <c r="D21" s="21">
        <v>2</v>
      </c>
      <c r="E21"/>
      <c r="F21" s="8"/>
      <c r="G21" s="8"/>
      <c r="H21" s="8"/>
      <c r="I21" s="8"/>
      <c r="J21" s="1"/>
      <c r="K21" s="1"/>
      <c r="L21" s="1"/>
      <c r="M21" s="1"/>
      <c r="P21" s="9">
        <f t="shared" si="0"/>
        <v>48.897902999999999</v>
      </c>
      <c r="Q21" s="9">
        <f t="shared" si="1"/>
        <v>2.6551599999999995</v>
      </c>
      <c r="R21">
        <v>2.6551599999999995</v>
      </c>
      <c r="S21">
        <v>47.570323000000002</v>
      </c>
      <c r="T21">
        <v>49.774516000000013</v>
      </c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/>
      <c r="C22" t="s">
        <v>34</v>
      </c>
      <c r="D22" s="24">
        <v>3</v>
      </c>
      <c r="E22" s="8"/>
      <c r="F22" s="8"/>
      <c r="G22" s="8"/>
      <c r="H22" s="8"/>
      <c r="I22" s="8"/>
      <c r="J22" s="1"/>
      <c r="K22" s="1"/>
      <c r="L22" s="1"/>
      <c r="M22" s="1"/>
      <c r="P22" s="9">
        <f t="shared" si="0"/>
        <v>77.376878500000004</v>
      </c>
      <c r="Q22" s="9">
        <f t="shared" si="1"/>
        <v>12.187919000000001</v>
      </c>
      <c r="R22">
        <v>12.187919000000001</v>
      </c>
      <c r="S22">
        <v>71.282919000000007</v>
      </c>
      <c r="T22">
        <v>16.529161999999999</v>
      </c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/>
      <c r="C23" t="s">
        <v>35</v>
      </c>
      <c r="D23" s="24">
        <v>3</v>
      </c>
      <c r="E23" s="8"/>
      <c r="F23" s="8"/>
      <c r="G23" s="8"/>
      <c r="H23" s="8"/>
      <c r="I23" s="8"/>
      <c r="J23" s="1"/>
      <c r="K23" s="1"/>
      <c r="L23" s="1"/>
      <c r="M23" s="1"/>
      <c r="P23" s="9">
        <f t="shared" si="0"/>
        <v>75.720589499999988</v>
      </c>
      <c r="Q23" s="9">
        <f t="shared" si="1"/>
        <v>14.265689000000002</v>
      </c>
      <c r="R23">
        <v>14.265689000000002</v>
      </c>
      <c r="S23">
        <v>68.587744999999984</v>
      </c>
      <c r="T23">
        <v>17.105649000000003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/>
      <c r="C24" t="s">
        <v>36</v>
      </c>
      <c r="D24" s="24">
        <v>3</v>
      </c>
      <c r="E24" s="8"/>
      <c r="F24" s="8"/>
      <c r="G24" s="8"/>
      <c r="H24" s="8"/>
      <c r="I24" s="8"/>
      <c r="J24" s="1"/>
      <c r="K24" s="1"/>
      <c r="L24" s="1"/>
      <c r="M24" s="1"/>
      <c r="P24" s="9">
        <f t="shared" si="0"/>
        <v>76.482319500000003</v>
      </c>
      <c r="Q24" s="9">
        <f t="shared" si="1"/>
        <v>16.336575</v>
      </c>
      <c r="R24">
        <v>16.336575</v>
      </c>
      <c r="S24">
        <v>68.314031999999997</v>
      </c>
      <c r="T24">
        <v>15.349393000000001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/>
      <c r="C25" t="s">
        <v>37</v>
      </c>
      <c r="D25" s="24">
        <v>3</v>
      </c>
      <c r="E25" s="8"/>
      <c r="F25" s="8"/>
      <c r="G25" s="8"/>
      <c r="H25" s="8"/>
      <c r="I25" s="8"/>
      <c r="J25" s="1"/>
      <c r="K25" s="1"/>
      <c r="L25" s="1"/>
      <c r="M25" s="1"/>
      <c r="P25" s="9">
        <f t="shared" si="0"/>
        <v>75.909754500000005</v>
      </c>
      <c r="Q25" s="9">
        <f t="shared" si="1"/>
        <v>16.458361</v>
      </c>
      <c r="R25">
        <v>16.458361</v>
      </c>
      <c r="S25">
        <v>67.680574000000007</v>
      </c>
      <c r="T25">
        <v>15.861063999999999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/>
      <c r="C26" t="s">
        <v>38</v>
      </c>
      <c r="D26" s="24">
        <v>3</v>
      </c>
      <c r="E26" s="8"/>
      <c r="F26" s="8"/>
      <c r="G26" s="8"/>
      <c r="H26" s="8"/>
      <c r="I26" s="8"/>
      <c r="J26" s="1"/>
      <c r="K26" s="1"/>
      <c r="L26" s="1"/>
      <c r="M26" s="1"/>
      <c r="P26" s="9">
        <f t="shared" si="0"/>
        <v>64.611241500000006</v>
      </c>
      <c r="Q26" s="9">
        <f t="shared" si="1"/>
        <v>9.5654249999999994</v>
      </c>
      <c r="R26">
        <v>9.5654249999999994</v>
      </c>
      <c r="S26">
        <v>59.828529000000003</v>
      </c>
      <c r="T26">
        <v>30.606045000000002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/>
      <c r="C27" t="s">
        <v>39</v>
      </c>
      <c r="D27" s="24">
        <v>3</v>
      </c>
      <c r="E27" s="8"/>
      <c r="F27" s="8"/>
      <c r="G27" s="8"/>
      <c r="H27" s="8"/>
      <c r="I27" s="8"/>
      <c r="J27" s="1"/>
      <c r="K27" s="1"/>
      <c r="L27" s="1"/>
      <c r="M27" s="1"/>
      <c r="P27" s="9">
        <f t="shared" si="0"/>
        <v>60.735689500000007</v>
      </c>
      <c r="Q27" s="9">
        <f t="shared" si="1"/>
        <v>8.4731290000000001</v>
      </c>
      <c r="R27">
        <v>8.4731290000000001</v>
      </c>
      <c r="S27">
        <v>56.499125000000006</v>
      </c>
      <c r="T27">
        <v>35.027745000000003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/>
      <c r="C28" t="s">
        <v>40</v>
      </c>
      <c r="D28" s="24">
        <v>3</v>
      </c>
      <c r="E28" s="8"/>
      <c r="F28" s="8"/>
      <c r="G28" s="8"/>
      <c r="H28" s="8"/>
      <c r="I28" s="8"/>
      <c r="J28" s="1"/>
      <c r="K28" s="1"/>
      <c r="L28" s="1"/>
      <c r="M28" s="1"/>
      <c r="P28" s="9">
        <f t="shared" si="0"/>
        <v>79.926593999999966</v>
      </c>
      <c r="Q28" s="9">
        <f t="shared" si="1"/>
        <v>16.892688000000003</v>
      </c>
      <c r="R28">
        <v>16.892688000000003</v>
      </c>
      <c r="S28">
        <v>71.48024999999997</v>
      </c>
      <c r="T28">
        <v>11.627062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/>
      <c r="C29" t="s">
        <v>41</v>
      </c>
      <c r="D29" s="24">
        <v>3</v>
      </c>
      <c r="E29" s="8"/>
      <c r="F29" s="8"/>
      <c r="G29" s="8"/>
      <c r="H29" s="8"/>
      <c r="I29" s="8"/>
      <c r="J29" s="1"/>
      <c r="K29" s="1"/>
      <c r="L29" s="1"/>
      <c r="M29" s="1"/>
      <c r="P29" s="9">
        <f t="shared" si="0"/>
        <v>85.812364999999986</v>
      </c>
      <c r="Q29" s="9">
        <f t="shared" si="1"/>
        <v>20.591000000000005</v>
      </c>
      <c r="R29">
        <v>20.591000000000005</v>
      </c>
      <c r="S29">
        <v>75.516864999999981</v>
      </c>
      <c r="T29">
        <v>3.8921310000000005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/>
      <c r="C30" t="s">
        <v>43</v>
      </c>
      <c r="D30" s="25">
        <v>1</v>
      </c>
      <c r="E30" s="8"/>
      <c r="F30" s="8"/>
      <c r="G30" s="8"/>
      <c r="H30" s="8"/>
      <c r="I30" s="8"/>
      <c r="J30" s="1"/>
      <c r="K30" s="1"/>
      <c r="L30" s="1"/>
      <c r="M30" s="1"/>
      <c r="P30" s="9">
        <f t="shared" si="0"/>
        <v>83.620165500000013</v>
      </c>
      <c r="Q30" s="9">
        <f t="shared" si="1"/>
        <v>32.759672999999999</v>
      </c>
      <c r="R30">
        <v>32.759672999999999</v>
      </c>
      <c r="S30">
        <v>67.240329000000017</v>
      </c>
      <c r="T30" s="9">
        <v>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/>
      <c r="C31" t="s">
        <v>44</v>
      </c>
      <c r="D31" s="26">
        <v>0</v>
      </c>
      <c r="E31" s="8"/>
      <c r="F31" s="8"/>
      <c r="G31" s="8"/>
      <c r="H31" s="8"/>
      <c r="I31" s="8"/>
      <c r="J31" s="1"/>
      <c r="K31" s="1"/>
      <c r="L31" s="1"/>
      <c r="M31" s="1"/>
      <c r="P31" s="9">
        <f t="shared" si="0"/>
        <v>67.694306499999996</v>
      </c>
      <c r="Q31" s="9">
        <f t="shared" si="1"/>
        <v>5.0907930000000006</v>
      </c>
      <c r="R31">
        <v>5.0907930000000006</v>
      </c>
      <c r="S31">
        <v>65.148910000000001</v>
      </c>
      <c r="T31">
        <v>29.760298000000006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/>
      <c r="C32" t="s">
        <v>45</v>
      </c>
      <c r="D32" s="26">
        <v>0</v>
      </c>
      <c r="E32" s="8"/>
      <c r="F32" s="8"/>
      <c r="G32" s="8"/>
      <c r="H32" s="8"/>
      <c r="I32" s="8"/>
      <c r="J32" s="1"/>
      <c r="K32" s="1"/>
      <c r="L32" s="1"/>
      <c r="M32" s="1"/>
      <c r="P32" s="9">
        <f t="shared" si="0"/>
        <v>68.888840999999999</v>
      </c>
      <c r="Q32" s="9">
        <f t="shared" si="1"/>
        <v>8.2152960000000004</v>
      </c>
      <c r="R32">
        <v>8.2152960000000004</v>
      </c>
      <c r="S32">
        <v>64.781193000000002</v>
      </c>
      <c r="T32">
        <v>27.003512000000004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1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1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1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1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20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20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20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20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20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20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20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20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20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20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20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20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20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20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20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20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20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20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20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20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20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20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20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20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20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20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20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20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20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20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20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20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20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20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20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20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20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20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20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20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20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20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20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20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20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20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20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20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20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20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20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20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20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20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20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20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20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20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20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20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20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20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20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20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20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20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20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20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20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20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20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20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20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20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20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20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20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20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20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20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20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20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20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20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20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20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20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20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20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20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20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20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20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20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20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20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20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20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20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20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20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20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20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20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20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autoFilter ref="C2:T15">
    <sortState ref="C3:T15">
      <sortCondition ref="D2:D15"/>
    </sortState>
  </autoFilter>
  <phoneticPr fontId="1" type="noConversion"/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T162"/>
  <sheetViews>
    <sheetView tabSelected="1" topLeftCell="D42" workbookViewId="0">
      <selection activeCell="R64" sqref="R64"/>
    </sheetView>
  </sheetViews>
  <sheetFormatPr defaultColWidth="7.125" defaultRowHeight="15" x14ac:dyDescent="0.25"/>
  <cols>
    <col min="1" max="2" width="7.125" style="1" customWidth="1"/>
    <col min="3" max="3" width="22.125" style="2" bestFit="1" customWidth="1"/>
    <col min="4" max="4" width="7.625" style="19" bestFit="1" customWidth="1"/>
    <col min="5" max="5" width="12.75" style="1" bestFit="1" customWidth="1"/>
    <col min="6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7" width="7.125" style="3" customWidth="1"/>
    <col min="18" max="18" width="15.125" style="3" customWidth="1"/>
    <col min="19" max="19" width="9.75" style="3" customWidth="1"/>
    <col min="20" max="20" width="15.25" style="3" customWidth="1"/>
    <col min="21" max="118" width="7.125" style="3" customWidth="1"/>
    <col min="119" max="16384" width="7.125" style="4"/>
  </cols>
  <sheetData>
    <row r="1" spans="1:124" x14ac:dyDescent="0.25">
      <c r="D1" s="17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17" t="s">
        <v>10</v>
      </c>
      <c r="E2" s="2" t="s">
        <v>11</v>
      </c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46</v>
      </c>
      <c r="S2" s="6" t="s">
        <v>52</v>
      </c>
      <c r="T2" s="6" t="s">
        <v>51</v>
      </c>
      <c r="DO2" s="3"/>
      <c r="DP2" s="3"/>
      <c r="DQ2" s="3"/>
      <c r="DR2" s="3"/>
      <c r="DS2" s="3"/>
      <c r="DT2" s="3"/>
    </row>
    <row r="3" spans="1:124" x14ac:dyDescent="0.25">
      <c r="A3" s="7"/>
      <c r="B3" s="7" t="s">
        <v>47</v>
      </c>
      <c r="C3" t="s">
        <v>14</v>
      </c>
      <c r="D3" s="22">
        <v>2</v>
      </c>
      <c r="E3"/>
      <c r="F3" s="8"/>
      <c r="G3" s="8"/>
      <c r="H3" s="8"/>
      <c r="I3" s="8"/>
      <c r="J3" s="1"/>
      <c r="K3" s="1"/>
      <c r="L3" s="1"/>
      <c r="M3" s="1"/>
      <c r="P3" s="9">
        <f t="shared" ref="P3:P32" si="0">0.5*R3+S3</f>
        <v>63.823755499999997</v>
      </c>
      <c r="Q3" s="9">
        <f t="shared" ref="Q3:Q32" si="1">R3</f>
        <v>6.7557289999999997</v>
      </c>
      <c r="R3">
        <v>6.7557289999999997</v>
      </c>
      <c r="S3">
        <v>60.445890999999996</v>
      </c>
      <c r="T3">
        <v>32.798382000000004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x14ac:dyDescent="0.25">
      <c r="A4" s="7"/>
      <c r="B4" s="7" t="s">
        <v>47</v>
      </c>
      <c r="C4" t="s">
        <v>15</v>
      </c>
      <c r="D4" s="22">
        <v>2</v>
      </c>
      <c r="E4"/>
      <c r="F4" s="8"/>
      <c r="G4" s="8"/>
      <c r="H4" s="8"/>
      <c r="I4" s="8"/>
      <c r="J4" s="1"/>
      <c r="K4" s="1"/>
      <c r="L4" s="1"/>
      <c r="M4" s="1"/>
      <c r="P4" s="9">
        <f t="shared" si="0"/>
        <v>58.917268</v>
      </c>
      <c r="Q4" s="9">
        <f t="shared" si="1"/>
        <v>4.9429059999999998</v>
      </c>
      <c r="R4">
        <v>4.9429059999999998</v>
      </c>
      <c r="S4">
        <v>56.445815000000003</v>
      </c>
      <c r="T4">
        <v>38.611280000000001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x14ac:dyDescent="0.25">
      <c r="A5" s="7"/>
      <c r="B5" s="7" t="s">
        <v>47</v>
      </c>
      <c r="C5" t="s">
        <v>16</v>
      </c>
      <c r="D5" s="22">
        <v>2</v>
      </c>
      <c r="E5"/>
      <c r="F5" s="8"/>
      <c r="G5" s="8"/>
      <c r="H5" s="8"/>
      <c r="I5" s="8"/>
      <c r="J5" s="1"/>
      <c r="K5" s="1"/>
      <c r="L5" s="1"/>
      <c r="M5" s="1"/>
      <c r="P5" s="9">
        <f t="shared" si="0"/>
        <v>48.666418500000006</v>
      </c>
      <c r="Q5" s="9">
        <f t="shared" si="1"/>
        <v>3.6203090000000007</v>
      </c>
      <c r="R5">
        <v>3.6203090000000007</v>
      </c>
      <c r="S5">
        <v>46.856264000000003</v>
      </c>
      <c r="T5">
        <v>49.523424000000006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x14ac:dyDescent="0.25">
      <c r="A6" s="7"/>
      <c r="B6" s="7" t="s">
        <v>47</v>
      </c>
      <c r="C6" t="s">
        <v>17</v>
      </c>
      <c r="D6" s="22">
        <v>2</v>
      </c>
      <c r="E6"/>
      <c r="F6" s="8"/>
      <c r="G6" s="8"/>
      <c r="H6" s="8"/>
      <c r="I6" s="8"/>
      <c r="J6" s="1"/>
      <c r="K6" s="1"/>
      <c r="L6" s="1"/>
      <c r="M6" s="1"/>
      <c r="P6" s="9">
        <f t="shared" si="0"/>
        <v>46.451648999999996</v>
      </c>
      <c r="Q6" s="9">
        <f t="shared" si="1"/>
        <v>2.444</v>
      </c>
      <c r="R6">
        <v>2.444</v>
      </c>
      <c r="S6">
        <v>45.229648999999995</v>
      </c>
      <c r="T6">
        <v>52.326350999999995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x14ac:dyDescent="0.25">
      <c r="A7" s="7"/>
      <c r="B7" s="7" t="s">
        <v>47</v>
      </c>
      <c r="C7" t="s">
        <v>18</v>
      </c>
      <c r="D7" s="23">
        <v>0</v>
      </c>
      <c r="E7"/>
      <c r="F7" s="8"/>
      <c r="G7" s="8"/>
      <c r="H7" s="8"/>
      <c r="I7" s="8"/>
      <c r="J7" s="1"/>
      <c r="K7" s="1"/>
      <c r="L7" s="1"/>
      <c r="M7" s="1"/>
      <c r="P7" s="9">
        <f t="shared" si="0"/>
        <v>79.340450999999987</v>
      </c>
      <c r="Q7" s="9">
        <f t="shared" si="1"/>
        <v>22.42783</v>
      </c>
      <c r="R7">
        <v>22.42783</v>
      </c>
      <c r="S7">
        <v>68.126535999999987</v>
      </c>
      <c r="T7">
        <v>9.2877980000000004</v>
      </c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x14ac:dyDescent="0.25">
      <c r="A8" s="7"/>
      <c r="B8" s="7" t="s">
        <v>47</v>
      </c>
      <c r="C8" t="s">
        <v>19</v>
      </c>
      <c r="D8" s="23">
        <v>0</v>
      </c>
      <c r="E8"/>
      <c r="F8" s="8"/>
      <c r="G8" s="8"/>
      <c r="H8" s="8"/>
      <c r="I8" s="8"/>
      <c r="J8" s="1"/>
      <c r="K8" s="1"/>
      <c r="L8" s="1"/>
      <c r="M8" s="1"/>
      <c r="P8" s="9">
        <f t="shared" si="0"/>
        <v>56.920938499999998</v>
      </c>
      <c r="Q8" s="9">
        <f t="shared" si="1"/>
        <v>4.8456549999999998</v>
      </c>
      <c r="R8">
        <v>4.8456549999999998</v>
      </c>
      <c r="S8">
        <v>54.498111000000002</v>
      </c>
      <c r="T8">
        <v>40.656233999999998</v>
      </c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x14ac:dyDescent="0.25">
      <c r="A9" s="7"/>
      <c r="B9" s="7" t="s">
        <v>47</v>
      </c>
      <c r="C9" t="s">
        <v>20</v>
      </c>
      <c r="D9" s="23">
        <v>0</v>
      </c>
      <c r="E9"/>
      <c r="F9" s="8"/>
      <c r="G9" s="8"/>
      <c r="H9" s="8"/>
      <c r="I9" s="8"/>
      <c r="J9" s="1"/>
      <c r="K9" s="1"/>
      <c r="L9" s="1"/>
      <c r="M9" s="1"/>
      <c r="P9" s="9">
        <f t="shared" si="0"/>
        <v>50.661581499999997</v>
      </c>
      <c r="Q9" s="9">
        <f t="shared" si="1"/>
        <v>2.9532069999999999</v>
      </c>
      <c r="R9">
        <v>2.9532069999999999</v>
      </c>
      <c r="S9">
        <v>49.184977999999994</v>
      </c>
      <c r="T9">
        <v>47.861815</v>
      </c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hidden="1" x14ac:dyDescent="0.25">
      <c r="A10" s="7"/>
      <c r="B10" s="7" t="s">
        <v>48</v>
      </c>
      <c r="C10" t="s">
        <v>44</v>
      </c>
      <c r="D10" s="26">
        <v>0</v>
      </c>
      <c r="E10" s="27" t="s">
        <v>50</v>
      </c>
      <c r="F10" s="8"/>
      <c r="G10" s="8"/>
      <c r="H10" s="8"/>
      <c r="I10" s="8"/>
      <c r="J10" s="1"/>
      <c r="K10" s="1"/>
      <c r="L10" s="1"/>
      <c r="M10" s="1"/>
      <c r="P10" s="9">
        <f t="shared" si="0"/>
        <v>67.694306499999996</v>
      </c>
      <c r="Q10" s="9">
        <f t="shared" si="1"/>
        <v>5.0907930000000006</v>
      </c>
      <c r="R10">
        <v>5.0907930000000006</v>
      </c>
      <c r="S10">
        <v>65.148910000000001</v>
      </c>
      <c r="T10">
        <v>29.760298000000006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hidden="1" x14ac:dyDescent="0.25">
      <c r="A11" s="7"/>
      <c r="B11" s="7" t="s">
        <v>48</v>
      </c>
      <c r="C11" t="s">
        <v>45</v>
      </c>
      <c r="D11" s="26">
        <v>0</v>
      </c>
      <c r="E11" s="27" t="s">
        <v>50</v>
      </c>
      <c r="F11" s="8"/>
      <c r="G11" s="8"/>
      <c r="H11" s="8"/>
      <c r="I11" s="8"/>
      <c r="J11" s="1"/>
      <c r="K11" s="1"/>
      <c r="L11" s="1"/>
      <c r="M11" s="1"/>
      <c r="P11" s="9">
        <f t="shared" si="0"/>
        <v>68.888840999999999</v>
      </c>
      <c r="Q11" s="9">
        <f t="shared" si="1"/>
        <v>8.2152960000000004</v>
      </c>
      <c r="R11">
        <v>8.2152960000000004</v>
      </c>
      <c r="S11">
        <v>64.781193000000002</v>
      </c>
      <c r="T11">
        <v>27.003512000000004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hidden="1" x14ac:dyDescent="0.25">
      <c r="A12" s="7"/>
      <c r="B12" s="7" t="s">
        <v>48</v>
      </c>
      <c r="C12" t="s">
        <v>43</v>
      </c>
      <c r="D12" s="25">
        <v>1</v>
      </c>
      <c r="E12" s="8" t="s">
        <v>49</v>
      </c>
      <c r="F12" s="8"/>
      <c r="G12" s="8"/>
      <c r="H12" s="8"/>
      <c r="I12" s="8"/>
      <c r="J12" s="1"/>
      <c r="K12" s="1"/>
      <c r="L12" s="1"/>
      <c r="M12" s="1"/>
      <c r="P12" s="9">
        <f t="shared" si="0"/>
        <v>83.620165500000013</v>
      </c>
      <c r="Q12" s="9">
        <f t="shared" si="1"/>
        <v>32.759672999999999</v>
      </c>
      <c r="R12">
        <v>32.759672999999999</v>
      </c>
      <c r="S12">
        <v>67.240329000000017</v>
      </c>
      <c r="T12" s="9">
        <v>0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hidden="1" x14ac:dyDescent="0.25">
      <c r="A13" s="7"/>
      <c r="B13" s="7" t="s">
        <v>48</v>
      </c>
      <c r="C13" t="s">
        <v>26</v>
      </c>
      <c r="D13" s="21">
        <v>2</v>
      </c>
      <c r="E13" s="27" t="s">
        <v>49</v>
      </c>
      <c r="F13" s="8"/>
      <c r="G13" s="8"/>
      <c r="H13" s="8"/>
      <c r="I13" s="8"/>
      <c r="J13" s="1"/>
      <c r="K13" s="1"/>
      <c r="L13" s="1"/>
      <c r="M13" s="1"/>
      <c r="P13" s="9">
        <f t="shared" si="0"/>
        <v>44.744605</v>
      </c>
      <c r="Q13" s="9">
        <f t="shared" si="1"/>
        <v>1.8814480000000002</v>
      </c>
      <c r="R13">
        <v>1.8814480000000002</v>
      </c>
      <c r="S13">
        <v>43.803880999999997</v>
      </c>
      <c r="T13">
        <v>54.314667999999998</v>
      </c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hidden="1" x14ac:dyDescent="0.25">
      <c r="A14" s="7"/>
      <c r="B14" s="7" t="s">
        <v>48</v>
      </c>
      <c r="C14" t="s">
        <v>27</v>
      </c>
      <c r="D14" s="21">
        <v>2</v>
      </c>
      <c r="E14" s="27" t="s">
        <v>49</v>
      </c>
      <c r="F14" s="8"/>
      <c r="G14" s="8"/>
      <c r="H14" s="8"/>
      <c r="I14" s="8"/>
      <c r="J14" s="1"/>
      <c r="K14" s="1"/>
      <c r="L14" s="1"/>
      <c r="M14" s="1"/>
      <c r="P14" s="9">
        <f t="shared" si="0"/>
        <v>44.811034999999997</v>
      </c>
      <c r="Q14" s="9">
        <f t="shared" si="1"/>
        <v>3.5568820000000003</v>
      </c>
      <c r="R14">
        <v>3.5568820000000003</v>
      </c>
      <c r="S14">
        <v>43.032593999999996</v>
      </c>
      <c r="T14">
        <v>53.410522999999991</v>
      </c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hidden="1" x14ac:dyDescent="0.25">
      <c r="A15" s="7"/>
      <c r="B15" s="7" t="s">
        <v>48</v>
      </c>
      <c r="C15" t="s">
        <v>21</v>
      </c>
      <c r="D15" s="21">
        <v>2</v>
      </c>
      <c r="E15" s="27" t="s">
        <v>50</v>
      </c>
      <c r="F15" s="8"/>
      <c r="G15" s="8"/>
      <c r="H15" s="8"/>
      <c r="I15" s="8"/>
      <c r="J15" s="1"/>
      <c r="K15" s="1"/>
      <c r="L15" s="1"/>
      <c r="M15" s="1"/>
      <c r="P15" s="9">
        <f t="shared" si="0"/>
        <v>60.4694985</v>
      </c>
      <c r="Q15" s="9">
        <f t="shared" si="1"/>
        <v>5.0367390000000007</v>
      </c>
      <c r="R15">
        <v>5.0367390000000007</v>
      </c>
      <c r="S15">
        <v>57.951129000000002</v>
      </c>
      <c r="T15">
        <v>37.012131000000004</v>
      </c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hidden="1" x14ac:dyDescent="0.25">
      <c r="A16" s="7"/>
      <c r="B16" s="7" t="s">
        <v>48</v>
      </c>
      <c r="C16" t="s">
        <v>23</v>
      </c>
      <c r="D16" s="21">
        <v>2</v>
      </c>
      <c r="E16" s="27" t="s">
        <v>50</v>
      </c>
      <c r="F16" s="8"/>
      <c r="G16" s="8"/>
      <c r="H16" s="8"/>
      <c r="I16" s="8"/>
      <c r="J16" s="1"/>
      <c r="K16" s="1"/>
      <c r="L16" s="1"/>
      <c r="M16" s="1"/>
      <c r="P16" s="9">
        <f t="shared" si="0"/>
        <v>54.078051999999992</v>
      </c>
      <c r="Q16" s="9">
        <f t="shared" si="1"/>
        <v>3.121918</v>
      </c>
      <c r="R16">
        <v>3.121918</v>
      </c>
      <c r="S16">
        <v>52.517092999999996</v>
      </c>
      <c r="T16">
        <v>44.360987999999999</v>
      </c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hidden="1" x14ac:dyDescent="0.25">
      <c r="A17" s="7"/>
      <c r="B17" s="7" t="s">
        <v>48</v>
      </c>
      <c r="C17" t="s">
        <v>22</v>
      </c>
      <c r="D17" s="21">
        <v>2</v>
      </c>
      <c r="E17" s="27" t="s">
        <v>50</v>
      </c>
      <c r="F17" s="8"/>
      <c r="G17" s="8"/>
      <c r="H17" s="8"/>
      <c r="I17" s="8"/>
      <c r="J17" s="1"/>
      <c r="K17" s="1"/>
      <c r="L17" s="1"/>
      <c r="M17" s="1"/>
      <c r="P17" s="9">
        <f t="shared" si="0"/>
        <v>58.021650000000001</v>
      </c>
      <c r="Q17" s="9">
        <f t="shared" si="1"/>
        <v>3.069026</v>
      </c>
      <c r="R17">
        <v>3.069026</v>
      </c>
      <c r="S17">
        <v>56.487137000000004</v>
      </c>
      <c r="T17">
        <v>40.443838000000007</v>
      </c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hidden="1" x14ac:dyDescent="0.25">
      <c r="A18" s="7"/>
      <c r="B18" s="7" t="s">
        <v>48</v>
      </c>
      <c r="C18" t="s">
        <v>24</v>
      </c>
      <c r="D18" s="21">
        <v>2</v>
      </c>
      <c r="E18" s="27" t="s">
        <v>50</v>
      </c>
      <c r="F18" s="8"/>
      <c r="G18" s="8"/>
      <c r="H18" s="8"/>
      <c r="I18" s="8"/>
      <c r="J18" s="1"/>
      <c r="K18" s="1"/>
      <c r="L18" s="1"/>
      <c r="M18" s="1"/>
      <c r="P18" s="9">
        <f t="shared" si="0"/>
        <v>58.141559999999998</v>
      </c>
      <c r="Q18" s="9">
        <f t="shared" si="1"/>
        <v>3.3582300000000003</v>
      </c>
      <c r="R18">
        <v>3.3582300000000003</v>
      </c>
      <c r="S18">
        <v>56.462444999999995</v>
      </c>
      <c r="T18">
        <v>40.179325000000006</v>
      </c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hidden="1" x14ac:dyDescent="0.25">
      <c r="A19" s="7"/>
      <c r="B19" s="7" t="s">
        <v>48</v>
      </c>
      <c r="C19" t="s">
        <v>25</v>
      </c>
      <c r="D19" s="21">
        <v>2</v>
      </c>
      <c r="E19" s="28" t="s">
        <v>50</v>
      </c>
      <c r="F19" s="8"/>
      <c r="G19" s="8"/>
      <c r="H19" s="8"/>
      <c r="I19" s="8"/>
      <c r="J19" s="1"/>
      <c r="K19" s="1"/>
      <c r="L19" s="1"/>
      <c r="M19" s="1"/>
      <c r="P19" s="9">
        <f t="shared" si="0"/>
        <v>58.132397500000003</v>
      </c>
      <c r="Q19" s="9">
        <f t="shared" si="1"/>
        <v>3.0497010000000002</v>
      </c>
      <c r="R19">
        <v>3.0497010000000002</v>
      </c>
      <c r="S19">
        <v>56.607547000000004</v>
      </c>
      <c r="T19">
        <v>40.342756999999999</v>
      </c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hidden="1" x14ac:dyDescent="0.25">
      <c r="A20" s="7"/>
      <c r="B20" s="7" t="s">
        <v>48</v>
      </c>
      <c r="C20" t="s">
        <v>28</v>
      </c>
      <c r="D20" s="21">
        <v>2</v>
      </c>
      <c r="E20" s="27" t="s">
        <v>50</v>
      </c>
      <c r="F20" s="8"/>
      <c r="G20" s="8"/>
      <c r="H20" s="8"/>
      <c r="I20" s="8"/>
      <c r="J20" s="1"/>
      <c r="K20" s="1"/>
      <c r="L20" s="1"/>
      <c r="M20" s="1"/>
      <c r="P20" s="9">
        <f t="shared" si="0"/>
        <v>57.158003000000001</v>
      </c>
      <c r="Q20" s="9">
        <f t="shared" si="1"/>
        <v>2.7780360000000002</v>
      </c>
      <c r="R20">
        <v>2.7780360000000002</v>
      </c>
      <c r="S20">
        <v>55.768985000000001</v>
      </c>
      <c r="T20">
        <v>41.452977000000004</v>
      </c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hidden="1" x14ac:dyDescent="0.25">
      <c r="A21" s="7"/>
      <c r="B21" s="7" t="s">
        <v>48</v>
      </c>
      <c r="C21" t="s">
        <v>29</v>
      </c>
      <c r="D21" s="21">
        <v>2</v>
      </c>
      <c r="E21" s="27" t="s">
        <v>50</v>
      </c>
      <c r="F21" s="8"/>
      <c r="G21" s="8"/>
      <c r="H21" s="8"/>
      <c r="I21" s="8"/>
      <c r="J21" s="1"/>
      <c r="K21" s="1"/>
      <c r="L21" s="1"/>
      <c r="M21" s="1"/>
      <c r="P21" s="9">
        <f t="shared" si="0"/>
        <v>57.815510499999995</v>
      </c>
      <c r="Q21" s="9">
        <f t="shared" si="1"/>
        <v>10.123619</v>
      </c>
      <c r="R21">
        <v>10.123619</v>
      </c>
      <c r="S21">
        <v>52.753700999999992</v>
      </c>
      <c r="T21">
        <v>37.122684</v>
      </c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hidden="1" x14ac:dyDescent="0.25">
      <c r="A22" s="7"/>
      <c r="B22" s="7" t="s">
        <v>48</v>
      </c>
      <c r="C22" t="s">
        <v>30</v>
      </c>
      <c r="D22" s="21">
        <v>2</v>
      </c>
      <c r="E22" s="27" t="s">
        <v>50</v>
      </c>
      <c r="F22" s="8"/>
      <c r="G22" s="8"/>
      <c r="H22" s="8"/>
      <c r="I22" s="8"/>
      <c r="J22" s="1"/>
      <c r="K22" s="1"/>
      <c r="L22" s="1"/>
      <c r="M22" s="1"/>
      <c r="P22" s="9">
        <f t="shared" si="0"/>
        <v>60.813768000000003</v>
      </c>
      <c r="Q22" s="9">
        <f t="shared" si="1"/>
        <v>5.7687060000000008</v>
      </c>
      <c r="R22">
        <v>5.7687060000000008</v>
      </c>
      <c r="S22">
        <v>57.929415000000006</v>
      </c>
      <c r="T22">
        <v>36.301878000000002</v>
      </c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hidden="1" x14ac:dyDescent="0.25">
      <c r="A23" s="7"/>
      <c r="B23" s="7" t="s">
        <v>48</v>
      </c>
      <c r="C23" t="s">
        <v>31</v>
      </c>
      <c r="D23" s="21">
        <v>2</v>
      </c>
      <c r="E23" s="27" t="s">
        <v>50</v>
      </c>
      <c r="F23" s="8"/>
      <c r="G23" s="8"/>
      <c r="H23" s="8"/>
      <c r="I23" s="8"/>
      <c r="J23" s="1"/>
      <c r="K23" s="1"/>
      <c r="L23" s="1"/>
      <c r="M23" s="1"/>
      <c r="P23" s="9">
        <f t="shared" si="0"/>
        <v>38.823084999999999</v>
      </c>
      <c r="Q23" s="9">
        <f t="shared" si="1"/>
        <v>2.2823179999999996</v>
      </c>
      <c r="R23">
        <v>2.2823179999999996</v>
      </c>
      <c r="S23">
        <v>37.681925999999997</v>
      </c>
      <c r="T23">
        <v>60.035755000000009</v>
      </c>
      <c r="U23" s="10"/>
      <c r="V23" s="11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hidden="1" x14ac:dyDescent="0.25">
      <c r="A24" s="7"/>
      <c r="B24" s="7" t="s">
        <v>48</v>
      </c>
      <c r="C24" t="s">
        <v>32</v>
      </c>
      <c r="D24" s="21">
        <v>2</v>
      </c>
      <c r="E24" s="27" t="s">
        <v>50</v>
      </c>
      <c r="F24" s="8"/>
      <c r="G24" s="8"/>
      <c r="H24" s="8"/>
      <c r="I24" s="8"/>
      <c r="J24" s="1"/>
      <c r="K24" s="1"/>
      <c r="L24" s="1"/>
      <c r="M24" s="1"/>
      <c r="P24" s="9">
        <f t="shared" si="0"/>
        <v>48.897902999999999</v>
      </c>
      <c r="Q24" s="9">
        <f t="shared" si="1"/>
        <v>2.6551599999999995</v>
      </c>
      <c r="R24">
        <v>2.6551599999999995</v>
      </c>
      <c r="S24">
        <v>47.570323000000002</v>
      </c>
      <c r="T24">
        <v>49.774516000000013</v>
      </c>
      <c r="U24" s="10"/>
      <c r="V24" s="11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hidden="1" x14ac:dyDescent="0.25">
      <c r="A25" s="7"/>
      <c r="B25" s="7" t="s">
        <v>48</v>
      </c>
      <c r="C25" t="s">
        <v>34</v>
      </c>
      <c r="D25" s="24">
        <v>3</v>
      </c>
      <c r="E25" s="8" t="s">
        <v>49</v>
      </c>
      <c r="F25" s="8"/>
      <c r="G25" s="8"/>
      <c r="H25" s="8"/>
      <c r="I25" s="8"/>
      <c r="J25" s="1"/>
      <c r="K25" s="1"/>
      <c r="L25" s="1"/>
      <c r="M25" s="1"/>
      <c r="P25" s="9">
        <f t="shared" si="0"/>
        <v>77.376878500000004</v>
      </c>
      <c r="Q25" s="9">
        <f t="shared" si="1"/>
        <v>12.187919000000001</v>
      </c>
      <c r="R25">
        <v>12.187919000000001</v>
      </c>
      <c r="S25">
        <v>71.282919000000007</v>
      </c>
      <c r="T25">
        <v>16.529161999999999</v>
      </c>
      <c r="U25" s="10"/>
      <c r="V25" s="11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hidden="1" x14ac:dyDescent="0.25">
      <c r="A26" s="7"/>
      <c r="B26" s="7" t="s">
        <v>48</v>
      </c>
      <c r="C26" t="s">
        <v>35</v>
      </c>
      <c r="D26" s="24">
        <v>3</v>
      </c>
      <c r="E26" s="8" t="s">
        <v>49</v>
      </c>
      <c r="F26" s="8"/>
      <c r="G26" s="8"/>
      <c r="H26" s="8"/>
      <c r="I26" s="8"/>
      <c r="J26" s="1"/>
      <c r="K26" s="1"/>
      <c r="L26" s="1"/>
      <c r="M26" s="1"/>
      <c r="P26" s="9">
        <f t="shared" si="0"/>
        <v>75.720589499999988</v>
      </c>
      <c r="Q26" s="9">
        <f t="shared" si="1"/>
        <v>14.265689000000002</v>
      </c>
      <c r="R26">
        <v>14.265689000000002</v>
      </c>
      <c r="S26">
        <v>68.587744999999984</v>
      </c>
      <c r="T26">
        <v>17.105649000000003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hidden="1" x14ac:dyDescent="0.25">
      <c r="A27" s="7"/>
      <c r="B27" s="7" t="s">
        <v>48</v>
      </c>
      <c r="C27" t="s">
        <v>40</v>
      </c>
      <c r="D27" s="24">
        <v>3</v>
      </c>
      <c r="E27" s="8" t="s">
        <v>49</v>
      </c>
      <c r="F27" s="8"/>
      <c r="G27" s="8"/>
      <c r="H27" s="8"/>
      <c r="I27" s="8"/>
      <c r="J27" s="1"/>
      <c r="K27" s="1"/>
      <c r="L27" s="1"/>
      <c r="M27" s="1"/>
      <c r="P27" s="9">
        <f t="shared" si="0"/>
        <v>79.926593999999966</v>
      </c>
      <c r="Q27" s="9">
        <f t="shared" si="1"/>
        <v>16.892688000000003</v>
      </c>
      <c r="R27">
        <v>16.892688000000003</v>
      </c>
      <c r="S27">
        <v>71.48024999999997</v>
      </c>
      <c r="T27">
        <v>11.627062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hidden="1" x14ac:dyDescent="0.25">
      <c r="A28" s="7"/>
      <c r="B28" s="7" t="s">
        <v>48</v>
      </c>
      <c r="C28" t="s">
        <v>41</v>
      </c>
      <c r="D28" s="24">
        <v>3</v>
      </c>
      <c r="E28" s="8" t="s">
        <v>49</v>
      </c>
      <c r="F28" s="8"/>
      <c r="G28" s="8"/>
      <c r="H28" s="8"/>
      <c r="I28" s="8"/>
      <c r="J28" s="1"/>
      <c r="K28" s="1"/>
      <c r="L28" s="1"/>
      <c r="M28" s="1"/>
      <c r="P28" s="9">
        <f t="shared" si="0"/>
        <v>85.812364999999986</v>
      </c>
      <c r="Q28" s="9">
        <f t="shared" si="1"/>
        <v>20.591000000000005</v>
      </c>
      <c r="R28">
        <v>20.591000000000005</v>
      </c>
      <c r="S28">
        <v>75.516864999999981</v>
      </c>
      <c r="T28">
        <v>3.8921310000000005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hidden="1" x14ac:dyDescent="0.25">
      <c r="A29" s="7"/>
      <c r="B29" s="7" t="s">
        <v>48</v>
      </c>
      <c r="C29" t="s">
        <v>38</v>
      </c>
      <c r="D29" s="24">
        <v>3</v>
      </c>
      <c r="E29" s="8" t="s">
        <v>50</v>
      </c>
      <c r="F29" s="8"/>
      <c r="G29" s="8"/>
      <c r="H29" s="8"/>
      <c r="I29" s="8"/>
      <c r="J29" s="1"/>
      <c r="K29" s="1"/>
      <c r="L29" s="1"/>
      <c r="M29" s="1"/>
      <c r="P29" s="9">
        <f t="shared" si="0"/>
        <v>64.611241500000006</v>
      </c>
      <c r="Q29" s="9">
        <f t="shared" si="1"/>
        <v>9.5654249999999994</v>
      </c>
      <c r="R29">
        <v>9.5654249999999994</v>
      </c>
      <c r="S29">
        <v>59.828529000000003</v>
      </c>
      <c r="T29">
        <v>30.606045000000002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hidden="1" x14ac:dyDescent="0.25">
      <c r="A30" s="7"/>
      <c r="B30" s="7" t="s">
        <v>48</v>
      </c>
      <c r="C30" t="s">
        <v>39</v>
      </c>
      <c r="D30" s="24">
        <v>3</v>
      </c>
      <c r="E30" s="8" t="s">
        <v>50</v>
      </c>
      <c r="F30" s="8"/>
      <c r="G30" s="8"/>
      <c r="H30" s="8"/>
      <c r="I30" s="8"/>
      <c r="J30" s="1"/>
      <c r="K30" s="1"/>
      <c r="L30" s="1"/>
      <c r="M30" s="1"/>
      <c r="P30" s="9">
        <f t="shared" si="0"/>
        <v>60.735689500000007</v>
      </c>
      <c r="Q30" s="9">
        <f t="shared" si="1"/>
        <v>8.4731290000000001</v>
      </c>
      <c r="R30">
        <v>8.4731290000000001</v>
      </c>
      <c r="S30">
        <v>56.499125000000006</v>
      </c>
      <c r="T30">
        <v>35.027745000000003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hidden="1" x14ac:dyDescent="0.25">
      <c r="A31" s="7"/>
      <c r="B31" s="7" t="s">
        <v>48</v>
      </c>
      <c r="C31" t="s">
        <v>36</v>
      </c>
      <c r="D31" s="24">
        <v>3</v>
      </c>
      <c r="E31" s="8" t="s">
        <v>50</v>
      </c>
      <c r="F31" s="8"/>
      <c r="G31" s="8"/>
      <c r="H31" s="8"/>
      <c r="I31" s="8"/>
      <c r="J31" s="1"/>
      <c r="K31" s="1"/>
      <c r="L31" s="1"/>
      <c r="M31" s="1"/>
      <c r="P31" s="9">
        <f t="shared" si="0"/>
        <v>76.482319500000003</v>
      </c>
      <c r="Q31" s="9">
        <f t="shared" si="1"/>
        <v>16.336575</v>
      </c>
      <c r="R31">
        <v>16.336575</v>
      </c>
      <c r="S31">
        <v>68.314031999999997</v>
      </c>
      <c r="T31">
        <v>15.349393000000001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hidden="1" x14ac:dyDescent="0.25">
      <c r="A32" s="7"/>
      <c r="B32" s="7" t="s">
        <v>48</v>
      </c>
      <c r="C32" t="s">
        <v>37</v>
      </c>
      <c r="D32" s="24">
        <v>3</v>
      </c>
      <c r="E32" s="8" t="s">
        <v>50</v>
      </c>
      <c r="F32" s="8"/>
      <c r="G32" s="8"/>
      <c r="H32" s="8"/>
      <c r="I32" s="8"/>
      <c r="J32" s="1"/>
      <c r="K32" s="1"/>
      <c r="L32" s="1"/>
      <c r="M32" s="1"/>
      <c r="P32" s="9">
        <f t="shared" si="0"/>
        <v>75.909754500000005</v>
      </c>
      <c r="Q32" s="9">
        <f t="shared" si="1"/>
        <v>16.458361</v>
      </c>
      <c r="R32">
        <v>16.458361</v>
      </c>
      <c r="S32">
        <v>67.680574000000007</v>
      </c>
      <c r="T32">
        <v>15.861063999999999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1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1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1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1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20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20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20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20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20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20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20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20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20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20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20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20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20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20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20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20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20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20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20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20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20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20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20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20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20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20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20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20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20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20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20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20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20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20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20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20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20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20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20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20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20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20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20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20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20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20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20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20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20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20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20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20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20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20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20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20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20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20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20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20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20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20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20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20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20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20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20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20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20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20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20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20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20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20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20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20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20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20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20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20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20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20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20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20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20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20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20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20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20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20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20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20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20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20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20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20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20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20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20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20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20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20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20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20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20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autoFilter ref="A2:DT32">
    <filterColumn colId="1">
      <filters>
        <filter val="H002"/>
      </filters>
    </filterColumn>
    <sortState ref="A10:DT32">
      <sortCondition ref="D2:D32"/>
    </sortState>
  </autoFilter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T162"/>
  <sheetViews>
    <sheetView topLeftCell="A34" workbookViewId="0">
      <selection activeCell="R64" sqref="R64"/>
    </sheetView>
  </sheetViews>
  <sheetFormatPr defaultColWidth="7.125" defaultRowHeight="15" x14ac:dyDescent="0.25"/>
  <cols>
    <col min="1" max="2" width="7.125" style="1" customWidth="1"/>
    <col min="3" max="3" width="22.125" style="2" bestFit="1" customWidth="1"/>
    <col min="4" max="4" width="7.625" style="19" bestFit="1" customWidth="1"/>
    <col min="5" max="5" width="12.75" style="1" bestFit="1" customWidth="1"/>
    <col min="6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7" width="7.125" style="3" customWidth="1"/>
    <col min="18" max="18" width="15.125" style="3" customWidth="1"/>
    <col min="19" max="19" width="9.75" style="3" customWidth="1"/>
    <col min="20" max="20" width="15.25" style="3" customWidth="1"/>
    <col min="21" max="118" width="7.125" style="3" customWidth="1"/>
    <col min="119" max="16384" width="7.125" style="4"/>
  </cols>
  <sheetData>
    <row r="1" spans="1:124" x14ac:dyDescent="0.25">
      <c r="D1" s="17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17" t="s">
        <v>10</v>
      </c>
      <c r="E2" s="2" t="s">
        <v>11</v>
      </c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46</v>
      </c>
      <c r="S2" s="6" t="s">
        <v>52</v>
      </c>
      <c r="T2" s="6" t="s">
        <v>51</v>
      </c>
      <c r="DO2" s="3"/>
      <c r="DP2" s="3"/>
      <c r="DQ2" s="3"/>
      <c r="DR2" s="3"/>
      <c r="DS2" s="3"/>
      <c r="DT2" s="3"/>
    </row>
    <row r="3" spans="1:124" hidden="1" x14ac:dyDescent="0.25">
      <c r="A3" s="7"/>
      <c r="B3" s="7" t="s">
        <v>47</v>
      </c>
      <c r="C3" t="s">
        <v>14</v>
      </c>
      <c r="D3" s="22">
        <v>2</v>
      </c>
      <c r="E3"/>
      <c r="F3" s="8"/>
      <c r="G3" s="8"/>
      <c r="H3" s="8"/>
      <c r="I3" s="8"/>
      <c r="J3" s="1"/>
      <c r="K3" s="1"/>
      <c r="L3" s="1"/>
      <c r="M3" s="1"/>
      <c r="P3" s="9">
        <f t="shared" ref="P3:P9" si="0">0.5*R3+S3</f>
        <v>63.823755499999997</v>
      </c>
      <c r="Q3" s="9">
        <f t="shared" ref="Q3:Q9" si="1">R3</f>
        <v>6.7557289999999997</v>
      </c>
      <c r="R3">
        <v>6.7557289999999997</v>
      </c>
      <c r="S3">
        <v>60.445890999999996</v>
      </c>
      <c r="T3">
        <v>32.798382000000004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hidden="1" x14ac:dyDescent="0.25">
      <c r="A4" s="7"/>
      <c r="B4" s="7" t="s">
        <v>47</v>
      </c>
      <c r="C4" t="s">
        <v>15</v>
      </c>
      <c r="D4" s="22">
        <v>2</v>
      </c>
      <c r="E4"/>
      <c r="F4" s="8"/>
      <c r="G4" s="8"/>
      <c r="H4" s="8"/>
      <c r="I4" s="8"/>
      <c r="J4" s="1"/>
      <c r="K4" s="1"/>
      <c r="L4" s="1"/>
      <c r="M4" s="1"/>
      <c r="P4" s="9">
        <f t="shared" si="0"/>
        <v>58.917268</v>
      </c>
      <c r="Q4" s="9">
        <f t="shared" si="1"/>
        <v>4.9429059999999998</v>
      </c>
      <c r="R4">
        <v>4.9429059999999998</v>
      </c>
      <c r="S4">
        <v>56.445815000000003</v>
      </c>
      <c r="T4">
        <v>38.611280000000001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hidden="1" x14ac:dyDescent="0.25">
      <c r="A5" s="7"/>
      <c r="B5" s="7" t="s">
        <v>47</v>
      </c>
      <c r="C5" t="s">
        <v>16</v>
      </c>
      <c r="D5" s="22">
        <v>2</v>
      </c>
      <c r="E5"/>
      <c r="F5" s="8"/>
      <c r="G5" s="8"/>
      <c r="H5" s="8"/>
      <c r="I5" s="8"/>
      <c r="J5" s="1"/>
      <c r="K5" s="1"/>
      <c r="L5" s="1"/>
      <c r="M5" s="1"/>
      <c r="P5" s="9">
        <f t="shared" si="0"/>
        <v>48.666418500000006</v>
      </c>
      <c r="Q5" s="9">
        <f t="shared" si="1"/>
        <v>3.6203090000000007</v>
      </c>
      <c r="R5">
        <v>3.6203090000000007</v>
      </c>
      <c r="S5">
        <v>46.856264000000003</v>
      </c>
      <c r="T5">
        <v>49.523424000000006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hidden="1" x14ac:dyDescent="0.25">
      <c r="A6" s="7"/>
      <c r="B6" s="7" t="s">
        <v>47</v>
      </c>
      <c r="C6" t="s">
        <v>17</v>
      </c>
      <c r="D6" s="22">
        <v>2</v>
      </c>
      <c r="E6"/>
      <c r="F6" s="8"/>
      <c r="G6" s="8"/>
      <c r="H6" s="8"/>
      <c r="I6" s="8"/>
      <c r="J6" s="1"/>
      <c r="K6" s="1"/>
      <c r="L6" s="1"/>
      <c r="M6" s="1"/>
      <c r="P6" s="9">
        <f t="shared" si="0"/>
        <v>46.451648999999996</v>
      </c>
      <c r="Q6" s="9">
        <f t="shared" si="1"/>
        <v>2.444</v>
      </c>
      <c r="R6">
        <v>2.444</v>
      </c>
      <c r="S6">
        <v>45.229648999999995</v>
      </c>
      <c r="T6">
        <v>52.326350999999995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hidden="1" x14ac:dyDescent="0.25">
      <c r="A7" s="7"/>
      <c r="B7" s="7" t="s">
        <v>47</v>
      </c>
      <c r="C7" t="s">
        <v>18</v>
      </c>
      <c r="D7" s="23">
        <v>0</v>
      </c>
      <c r="E7"/>
      <c r="F7" s="8"/>
      <c r="G7" s="8"/>
      <c r="H7" s="8"/>
      <c r="I7" s="8"/>
      <c r="J7" s="1"/>
      <c r="K7" s="1"/>
      <c r="L7" s="1"/>
      <c r="M7" s="1"/>
      <c r="P7" s="9">
        <f t="shared" si="0"/>
        <v>79.340450999999987</v>
      </c>
      <c r="Q7" s="9">
        <f t="shared" si="1"/>
        <v>22.42783</v>
      </c>
      <c r="R7">
        <v>22.42783</v>
      </c>
      <c r="S7">
        <v>68.126535999999987</v>
      </c>
      <c r="T7">
        <v>9.2877980000000004</v>
      </c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hidden="1" x14ac:dyDescent="0.25">
      <c r="A8" s="7"/>
      <c r="B8" s="7" t="s">
        <v>47</v>
      </c>
      <c r="C8" t="s">
        <v>19</v>
      </c>
      <c r="D8" s="23">
        <v>0</v>
      </c>
      <c r="E8"/>
      <c r="F8" s="8"/>
      <c r="G8" s="8"/>
      <c r="H8" s="8"/>
      <c r="I8" s="8"/>
      <c r="J8" s="1"/>
      <c r="K8" s="1"/>
      <c r="L8" s="1"/>
      <c r="M8" s="1"/>
      <c r="P8" s="9">
        <f t="shared" si="0"/>
        <v>56.920938499999998</v>
      </c>
      <c r="Q8" s="9">
        <f t="shared" si="1"/>
        <v>4.8456549999999998</v>
      </c>
      <c r="R8">
        <v>4.8456549999999998</v>
      </c>
      <c r="S8">
        <v>54.498111000000002</v>
      </c>
      <c r="T8">
        <v>40.656233999999998</v>
      </c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hidden="1" x14ac:dyDescent="0.25">
      <c r="A9" s="7"/>
      <c r="B9" s="7" t="s">
        <v>47</v>
      </c>
      <c r="C9" t="s">
        <v>20</v>
      </c>
      <c r="D9" s="23">
        <v>0</v>
      </c>
      <c r="E9"/>
      <c r="F9" s="8"/>
      <c r="G9" s="8"/>
      <c r="H9" s="8"/>
      <c r="I9" s="8"/>
      <c r="J9" s="1"/>
      <c r="K9" s="1"/>
      <c r="L9" s="1"/>
      <c r="M9" s="1"/>
      <c r="P9" s="9">
        <f t="shared" si="0"/>
        <v>50.661581499999997</v>
      </c>
      <c r="Q9" s="9">
        <f t="shared" si="1"/>
        <v>2.9532069999999999</v>
      </c>
      <c r="R9">
        <v>2.9532069999999999</v>
      </c>
      <c r="S9">
        <v>49.184977999999994</v>
      </c>
      <c r="T9">
        <v>47.861815</v>
      </c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 t="s">
        <v>48</v>
      </c>
      <c r="C10" t="s">
        <v>44</v>
      </c>
      <c r="D10" s="26">
        <v>0</v>
      </c>
      <c r="E10" s="27" t="s">
        <v>50</v>
      </c>
      <c r="F10" s="8"/>
      <c r="G10" s="8"/>
      <c r="H10" s="8"/>
      <c r="I10" s="8"/>
      <c r="J10" s="1"/>
      <c r="K10" s="1"/>
      <c r="L10" s="1"/>
      <c r="M10" s="1"/>
      <c r="P10" s="9">
        <f t="shared" ref="P10:P32" si="2">0.5*R10+S10</f>
        <v>67.694306499999996</v>
      </c>
      <c r="Q10" s="9">
        <f t="shared" ref="Q10:Q32" si="3">R10</f>
        <v>5.0907930000000006</v>
      </c>
      <c r="R10">
        <v>5.0907930000000006</v>
      </c>
      <c r="S10">
        <v>65.148910000000001</v>
      </c>
      <c r="T10">
        <v>29.760298000000006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 t="s">
        <v>48</v>
      </c>
      <c r="C11" t="s">
        <v>45</v>
      </c>
      <c r="D11" s="26">
        <v>0</v>
      </c>
      <c r="E11" s="27" t="s">
        <v>50</v>
      </c>
      <c r="F11" s="8"/>
      <c r="G11" s="8"/>
      <c r="H11" s="8"/>
      <c r="I11" s="8"/>
      <c r="J11" s="1"/>
      <c r="K11" s="1"/>
      <c r="L11" s="1"/>
      <c r="M11" s="1"/>
      <c r="P11" s="9">
        <f t="shared" si="2"/>
        <v>68.888840999999999</v>
      </c>
      <c r="Q11" s="9">
        <f t="shared" si="3"/>
        <v>8.2152960000000004</v>
      </c>
      <c r="R11">
        <v>8.2152960000000004</v>
      </c>
      <c r="S11">
        <v>64.781193000000002</v>
      </c>
      <c r="T11">
        <v>27.003512000000004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 t="s">
        <v>48</v>
      </c>
      <c r="C12" t="s">
        <v>43</v>
      </c>
      <c r="D12" s="25">
        <v>1</v>
      </c>
      <c r="E12" s="8" t="s">
        <v>49</v>
      </c>
      <c r="F12" s="8"/>
      <c r="G12" s="8"/>
      <c r="H12" s="8"/>
      <c r="I12" s="8"/>
      <c r="J12" s="1"/>
      <c r="K12" s="1"/>
      <c r="L12" s="1"/>
      <c r="M12" s="1"/>
      <c r="P12" s="9">
        <f t="shared" si="2"/>
        <v>83.620165500000013</v>
      </c>
      <c r="Q12" s="9">
        <f t="shared" si="3"/>
        <v>32.759672999999999</v>
      </c>
      <c r="R12">
        <v>32.759672999999999</v>
      </c>
      <c r="S12">
        <v>67.240329000000017</v>
      </c>
      <c r="T12" s="9">
        <v>0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 t="s">
        <v>48</v>
      </c>
      <c r="C13" t="s">
        <v>26</v>
      </c>
      <c r="D13" s="21">
        <v>2</v>
      </c>
      <c r="E13" s="27" t="s">
        <v>49</v>
      </c>
      <c r="F13" s="8"/>
      <c r="G13" s="8"/>
      <c r="H13" s="8"/>
      <c r="I13" s="8"/>
      <c r="J13" s="1"/>
      <c r="K13" s="1"/>
      <c r="L13" s="1"/>
      <c r="M13" s="1"/>
      <c r="P13" s="9">
        <f t="shared" si="2"/>
        <v>44.744605</v>
      </c>
      <c r="Q13" s="9">
        <f t="shared" si="3"/>
        <v>1.8814480000000002</v>
      </c>
      <c r="R13">
        <v>1.8814480000000002</v>
      </c>
      <c r="S13">
        <v>43.803880999999997</v>
      </c>
      <c r="T13">
        <v>54.314667999999998</v>
      </c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 t="s">
        <v>48</v>
      </c>
      <c r="C14" t="s">
        <v>27</v>
      </c>
      <c r="D14" s="21">
        <v>2</v>
      </c>
      <c r="E14" s="27" t="s">
        <v>49</v>
      </c>
      <c r="F14" s="8"/>
      <c r="G14" s="8"/>
      <c r="H14" s="8"/>
      <c r="I14" s="8"/>
      <c r="J14" s="1"/>
      <c r="K14" s="1"/>
      <c r="L14" s="1"/>
      <c r="M14" s="1"/>
      <c r="P14" s="9">
        <f t="shared" si="2"/>
        <v>44.811034999999997</v>
      </c>
      <c r="Q14" s="9">
        <f t="shared" si="3"/>
        <v>3.5568820000000003</v>
      </c>
      <c r="R14">
        <v>3.5568820000000003</v>
      </c>
      <c r="S14">
        <v>43.032593999999996</v>
      </c>
      <c r="T14">
        <v>53.410522999999991</v>
      </c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 t="s">
        <v>48</v>
      </c>
      <c r="C15" t="s">
        <v>21</v>
      </c>
      <c r="D15" s="21">
        <v>2</v>
      </c>
      <c r="E15" s="27" t="s">
        <v>50</v>
      </c>
      <c r="F15" s="8"/>
      <c r="G15" s="8"/>
      <c r="H15" s="8"/>
      <c r="I15" s="8"/>
      <c r="J15" s="1"/>
      <c r="K15" s="1"/>
      <c r="L15" s="1"/>
      <c r="M15" s="1"/>
      <c r="P15" s="9">
        <f t="shared" si="2"/>
        <v>60.4694985</v>
      </c>
      <c r="Q15" s="9">
        <f t="shared" si="3"/>
        <v>5.0367390000000007</v>
      </c>
      <c r="R15">
        <v>5.0367390000000007</v>
      </c>
      <c r="S15">
        <v>57.951129000000002</v>
      </c>
      <c r="T15">
        <v>37.012131000000004</v>
      </c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 t="s">
        <v>48</v>
      </c>
      <c r="C16" t="s">
        <v>23</v>
      </c>
      <c r="D16" s="21">
        <v>2</v>
      </c>
      <c r="E16" s="27" t="s">
        <v>50</v>
      </c>
      <c r="F16" s="8"/>
      <c r="G16" s="8"/>
      <c r="H16" s="8"/>
      <c r="I16" s="8"/>
      <c r="J16" s="1"/>
      <c r="K16" s="1"/>
      <c r="L16" s="1"/>
      <c r="M16" s="1"/>
      <c r="P16" s="9">
        <f t="shared" si="2"/>
        <v>54.078051999999992</v>
      </c>
      <c r="Q16" s="9">
        <f t="shared" si="3"/>
        <v>3.121918</v>
      </c>
      <c r="R16">
        <v>3.121918</v>
      </c>
      <c r="S16">
        <v>52.517092999999996</v>
      </c>
      <c r="T16">
        <v>44.360987999999999</v>
      </c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 t="s">
        <v>48</v>
      </c>
      <c r="C17" t="s">
        <v>22</v>
      </c>
      <c r="D17" s="21">
        <v>2</v>
      </c>
      <c r="E17" s="27" t="s">
        <v>50</v>
      </c>
      <c r="F17" s="8"/>
      <c r="G17" s="8"/>
      <c r="H17" s="8"/>
      <c r="I17" s="8"/>
      <c r="J17" s="1"/>
      <c r="K17" s="1"/>
      <c r="L17" s="1"/>
      <c r="M17" s="1"/>
      <c r="P17" s="9">
        <f t="shared" si="2"/>
        <v>58.021650000000001</v>
      </c>
      <c r="Q17" s="9">
        <f t="shared" si="3"/>
        <v>3.069026</v>
      </c>
      <c r="R17">
        <v>3.069026</v>
      </c>
      <c r="S17">
        <v>56.487137000000004</v>
      </c>
      <c r="T17">
        <v>40.443838000000007</v>
      </c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 t="s">
        <v>48</v>
      </c>
      <c r="C18" t="s">
        <v>24</v>
      </c>
      <c r="D18" s="21">
        <v>2</v>
      </c>
      <c r="E18" s="27" t="s">
        <v>50</v>
      </c>
      <c r="F18" s="8"/>
      <c r="G18" s="8"/>
      <c r="H18" s="8"/>
      <c r="I18" s="8"/>
      <c r="J18" s="1"/>
      <c r="K18" s="1"/>
      <c r="L18" s="1"/>
      <c r="M18" s="1"/>
      <c r="P18" s="9">
        <f t="shared" si="2"/>
        <v>58.141559999999998</v>
      </c>
      <c r="Q18" s="9">
        <f t="shared" si="3"/>
        <v>3.3582300000000003</v>
      </c>
      <c r="R18">
        <v>3.3582300000000003</v>
      </c>
      <c r="S18">
        <v>56.462444999999995</v>
      </c>
      <c r="T18">
        <v>40.179325000000006</v>
      </c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 t="s">
        <v>48</v>
      </c>
      <c r="C19" t="s">
        <v>25</v>
      </c>
      <c r="D19" s="21">
        <v>2</v>
      </c>
      <c r="E19" s="28" t="s">
        <v>50</v>
      </c>
      <c r="F19" s="8"/>
      <c r="G19" s="8"/>
      <c r="H19" s="8"/>
      <c r="I19" s="8"/>
      <c r="J19" s="1"/>
      <c r="K19" s="1"/>
      <c r="L19" s="1"/>
      <c r="M19" s="1"/>
      <c r="P19" s="9">
        <f t="shared" si="2"/>
        <v>58.132397500000003</v>
      </c>
      <c r="Q19" s="9">
        <f t="shared" si="3"/>
        <v>3.0497010000000002</v>
      </c>
      <c r="R19">
        <v>3.0497010000000002</v>
      </c>
      <c r="S19">
        <v>56.607547000000004</v>
      </c>
      <c r="T19">
        <v>40.342756999999999</v>
      </c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 t="s">
        <v>48</v>
      </c>
      <c r="C20" t="s">
        <v>28</v>
      </c>
      <c r="D20" s="21">
        <v>2</v>
      </c>
      <c r="E20" s="27" t="s">
        <v>50</v>
      </c>
      <c r="F20" s="8"/>
      <c r="G20" s="8"/>
      <c r="H20" s="8"/>
      <c r="I20" s="8"/>
      <c r="J20" s="1"/>
      <c r="K20" s="1"/>
      <c r="L20" s="1"/>
      <c r="M20" s="1"/>
      <c r="P20" s="9">
        <f t="shared" si="2"/>
        <v>57.158003000000001</v>
      </c>
      <c r="Q20" s="9">
        <f t="shared" si="3"/>
        <v>2.7780360000000002</v>
      </c>
      <c r="R20">
        <v>2.7780360000000002</v>
      </c>
      <c r="S20">
        <v>55.768985000000001</v>
      </c>
      <c r="T20">
        <v>41.452977000000004</v>
      </c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 t="s">
        <v>48</v>
      </c>
      <c r="C21" t="s">
        <v>29</v>
      </c>
      <c r="D21" s="21">
        <v>2</v>
      </c>
      <c r="E21" s="27" t="s">
        <v>50</v>
      </c>
      <c r="F21" s="8"/>
      <c r="G21" s="8"/>
      <c r="H21" s="8"/>
      <c r="I21" s="8"/>
      <c r="J21" s="1"/>
      <c r="K21" s="1"/>
      <c r="L21" s="1"/>
      <c r="M21" s="1"/>
      <c r="P21" s="9">
        <f t="shared" si="2"/>
        <v>57.815510499999995</v>
      </c>
      <c r="Q21" s="9">
        <f t="shared" si="3"/>
        <v>10.123619</v>
      </c>
      <c r="R21">
        <v>10.123619</v>
      </c>
      <c r="S21">
        <v>52.753700999999992</v>
      </c>
      <c r="T21">
        <v>37.122684</v>
      </c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 t="s">
        <v>48</v>
      </c>
      <c r="C22" t="s">
        <v>30</v>
      </c>
      <c r="D22" s="21">
        <v>2</v>
      </c>
      <c r="E22" s="27" t="s">
        <v>50</v>
      </c>
      <c r="F22" s="8"/>
      <c r="G22" s="8"/>
      <c r="H22" s="8"/>
      <c r="I22" s="8"/>
      <c r="J22" s="1"/>
      <c r="K22" s="1"/>
      <c r="L22" s="1"/>
      <c r="M22" s="1"/>
      <c r="P22" s="9">
        <f t="shared" si="2"/>
        <v>60.813768000000003</v>
      </c>
      <c r="Q22" s="9">
        <f t="shared" si="3"/>
        <v>5.7687060000000008</v>
      </c>
      <c r="R22">
        <v>5.7687060000000008</v>
      </c>
      <c r="S22">
        <v>57.929415000000006</v>
      </c>
      <c r="T22">
        <v>36.301878000000002</v>
      </c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 t="s">
        <v>48</v>
      </c>
      <c r="C23" t="s">
        <v>31</v>
      </c>
      <c r="D23" s="21">
        <v>2</v>
      </c>
      <c r="E23" s="27" t="s">
        <v>50</v>
      </c>
      <c r="F23" s="8"/>
      <c r="G23" s="8"/>
      <c r="H23" s="8"/>
      <c r="I23" s="8"/>
      <c r="J23" s="1"/>
      <c r="K23" s="1"/>
      <c r="L23" s="1"/>
      <c r="M23" s="1"/>
      <c r="P23" s="9">
        <f t="shared" si="2"/>
        <v>38.823084999999999</v>
      </c>
      <c r="Q23" s="9">
        <f t="shared" si="3"/>
        <v>2.2823179999999996</v>
      </c>
      <c r="R23">
        <v>2.2823179999999996</v>
      </c>
      <c r="S23">
        <v>37.681925999999997</v>
      </c>
      <c r="T23">
        <v>60.035755000000009</v>
      </c>
      <c r="U23" s="10"/>
      <c r="V23" s="11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 t="s">
        <v>48</v>
      </c>
      <c r="C24" t="s">
        <v>32</v>
      </c>
      <c r="D24" s="21">
        <v>2</v>
      </c>
      <c r="E24" s="27" t="s">
        <v>50</v>
      </c>
      <c r="F24" s="8"/>
      <c r="G24" s="8"/>
      <c r="H24" s="8"/>
      <c r="I24" s="8"/>
      <c r="J24" s="1"/>
      <c r="K24" s="1"/>
      <c r="L24" s="1"/>
      <c r="M24" s="1"/>
      <c r="P24" s="9">
        <f t="shared" si="2"/>
        <v>48.897902999999999</v>
      </c>
      <c r="Q24" s="9">
        <f t="shared" si="3"/>
        <v>2.6551599999999995</v>
      </c>
      <c r="R24">
        <v>2.6551599999999995</v>
      </c>
      <c r="S24">
        <v>47.570323000000002</v>
      </c>
      <c r="T24">
        <v>49.774516000000013</v>
      </c>
      <c r="U24" s="10"/>
      <c r="V24" s="11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 t="s">
        <v>48</v>
      </c>
      <c r="C25" t="s">
        <v>34</v>
      </c>
      <c r="D25" s="24">
        <v>3</v>
      </c>
      <c r="E25" s="8" t="s">
        <v>49</v>
      </c>
      <c r="F25" s="8"/>
      <c r="G25" s="8"/>
      <c r="H25" s="8"/>
      <c r="I25" s="8"/>
      <c r="J25" s="1"/>
      <c r="K25" s="1"/>
      <c r="L25" s="1"/>
      <c r="M25" s="1"/>
      <c r="P25" s="9">
        <f t="shared" si="2"/>
        <v>77.376878500000004</v>
      </c>
      <c r="Q25" s="9">
        <f t="shared" si="3"/>
        <v>12.187919000000001</v>
      </c>
      <c r="R25">
        <v>12.187919000000001</v>
      </c>
      <c r="S25">
        <v>71.282919000000007</v>
      </c>
      <c r="T25">
        <v>16.529161999999999</v>
      </c>
      <c r="U25" s="10"/>
      <c r="V25" s="11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 t="s">
        <v>48</v>
      </c>
      <c r="C26" t="s">
        <v>35</v>
      </c>
      <c r="D26" s="24">
        <v>3</v>
      </c>
      <c r="E26" s="8" t="s">
        <v>49</v>
      </c>
      <c r="F26" s="8"/>
      <c r="G26" s="8"/>
      <c r="H26" s="8"/>
      <c r="I26" s="8"/>
      <c r="J26" s="1"/>
      <c r="K26" s="1"/>
      <c r="L26" s="1"/>
      <c r="M26" s="1"/>
      <c r="P26" s="9">
        <f t="shared" si="2"/>
        <v>75.720589499999988</v>
      </c>
      <c r="Q26" s="9">
        <f t="shared" si="3"/>
        <v>14.265689000000002</v>
      </c>
      <c r="R26">
        <v>14.265689000000002</v>
      </c>
      <c r="S26">
        <v>68.587744999999984</v>
      </c>
      <c r="T26">
        <v>17.105649000000003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 t="s">
        <v>48</v>
      </c>
      <c r="C27" t="s">
        <v>40</v>
      </c>
      <c r="D27" s="24">
        <v>3</v>
      </c>
      <c r="E27" s="8" t="s">
        <v>49</v>
      </c>
      <c r="F27" s="8"/>
      <c r="G27" s="8"/>
      <c r="H27" s="8"/>
      <c r="I27" s="8"/>
      <c r="J27" s="1"/>
      <c r="K27" s="1"/>
      <c r="L27" s="1"/>
      <c r="M27" s="1"/>
      <c r="P27" s="9">
        <f t="shared" si="2"/>
        <v>79.926593999999966</v>
      </c>
      <c r="Q27" s="9">
        <f t="shared" si="3"/>
        <v>16.892688000000003</v>
      </c>
      <c r="R27">
        <v>16.892688000000003</v>
      </c>
      <c r="S27">
        <v>71.48024999999997</v>
      </c>
      <c r="T27">
        <v>11.627062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 t="s">
        <v>48</v>
      </c>
      <c r="C28" t="s">
        <v>41</v>
      </c>
      <c r="D28" s="24">
        <v>3</v>
      </c>
      <c r="E28" s="8" t="s">
        <v>49</v>
      </c>
      <c r="F28" s="8"/>
      <c r="G28" s="8"/>
      <c r="H28" s="8"/>
      <c r="I28" s="8"/>
      <c r="J28" s="1"/>
      <c r="K28" s="1"/>
      <c r="L28" s="1"/>
      <c r="M28" s="1"/>
      <c r="P28" s="9">
        <f t="shared" si="2"/>
        <v>85.812364999999986</v>
      </c>
      <c r="Q28" s="9">
        <f t="shared" si="3"/>
        <v>20.591000000000005</v>
      </c>
      <c r="R28">
        <v>20.591000000000005</v>
      </c>
      <c r="S28">
        <v>75.516864999999981</v>
      </c>
      <c r="T28">
        <v>3.8921310000000005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 t="s">
        <v>48</v>
      </c>
      <c r="C29" t="s">
        <v>38</v>
      </c>
      <c r="D29" s="24">
        <v>3</v>
      </c>
      <c r="E29" s="8" t="s">
        <v>50</v>
      </c>
      <c r="F29" s="8"/>
      <c r="G29" s="8"/>
      <c r="H29" s="8"/>
      <c r="I29" s="8"/>
      <c r="J29" s="1"/>
      <c r="K29" s="1"/>
      <c r="L29" s="1"/>
      <c r="M29" s="1"/>
      <c r="P29" s="9">
        <f t="shared" si="2"/>
        <v>64.611241500000006</v>
      </c>
      <c r="Q29" s="9">
        <f t="shared" si="3"/>
        <v>9.5654249999999994</v>
      </c>
      <c r="R29">
        <v>9.5654249999999994</v>
      </c>
      <c r="S29">
        <v>59.828529000000003</v>
      </c>
      <c r="T29">
        <v>30.606045000000002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 t="s">
        <v>48</v>
      </c>
      <c r="C30" t="s">
        <v>39</v>
      </c>
      <c r="D30" s="24">
        <v>3</v>
      </c>
      <c r="E30" s="8" t="s">
        <v>50</v>
      </c>
      <c r="F30" s="8"/>
      <c r="G30" s="8"/>
      <c r="H30" s="8"/>
      <c r="I30" s="8"/>
      <c r="J30" s="1"/>
      <c r="K30" s="1"/>
      <c r="L30" s="1"/>
      <c r="M30" s="1"/>
      <c r="P30" s="9">
        <f t="shared" si="2"/>
        <v>60.735689500000007</v>
      </c>
      <c r="Q30" s="9">
        <f t="shared" si="3"/>
        <v>8.4731290000000001</v>
      </c>
      <c r="R30">
        <v>8.4731290000000001</v>
      </c>
      <c r="S30">
        <v>56.499125000000006</v>
      </c>
      <c r="T30">
        <v>35.027745000000003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 t="s">
        <v>48</v>
      </c>
      <c r="C31" t="s">
        <v>36</v>
      </c>
      <c r="D31" s="24">
        <v>3</v>
      </c>
      <c r="E31" s="8" t="s">
        <v>50</v>
      </c>
      <c r="F31" s="8"/>
      <c r="G31" s="8"/>
      <c r="H31" s="8"/>
      <c r="I31" s="8"/>
      <c r="J31" s="1"/>
      <c r="K31" s="1"/>
      <c r="L31" s="1"/>
      <c r="M31" s="1"/>
      <c r="P31" s="9">
        <f t="shared" si="2"/>
        <v>76.482319500000003</v>
      </c>
      <c r="Q31" s="9">
        <f t="shared" si="3"/>
        <v>16.336575</v>
      </c>
      <c r="R31">
        <v>16.336575</v>
      </c>
      <c r="S31">
        <v>68.314031999999997</v>
      </c>
      <c r="T31">
        <v>15.349393000000001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 t="s">
        <v>48</v>
      </c>
      <c r="C32" t="s">
        <v>37</v>
      </c>
      <c r="D32" s="24">
        <v>3</v>
      </c>
      <c r="E32" s="8" t="s">
        <v>50</v>
      </c>
      <c r="F32" s="8"/>
      <c r="G32" s="8"/>
      <c r="H32" s="8"/>
      <c r="I32" s="8"/>
      <c r="J32" s="1"/>
      <c r="K32" s="1"/>
      <c r="L32" s="1"/>
      <c r="M32" s="1"/>
      <c r="P32" s="9">
        <f t="shared" si="2"/>
        <v>75.909754500000005</v>
      </c>
      <c r="Q32" s="9">
        <f t="shared" si="3"/>
        <v>16.458361</v>
      </c>
      <c r="R32">
        <v>16.458361</v>
      </c>
      <c r="S32">
        <v>67.680574000000007</v>
      </c>
      <c r="T32">
        <v>15.861063999999999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1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1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1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1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20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4">100-B54-C54</f>
        <v>100</v>
      </c>
      <c r="B54" s="15">
        <v>0</v>
      </c>
      <c r="C54" s="16">
        <v>0</v>
      </c>
      <c r="D54" s="20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4"/>
        <v>90</v>
      </c>
      <c r="B55" s="15">
        <v>10</v>
      </c>
      <c r="C55" s="16">
        <v>0</v>
      </c>
      <c r="D55" s="20">
        <f t="shared" ref="D55:D76" si="5">0.5*A55+B55</f>
        <v>55</v>
      </c>
      <c r="E55" s="15"/>
      <c r="F55" s="15">
        <f t="shared" ref="F55:F64" si="6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4"/>
        <v>80</v>
      </c>
      <c r="B56" s="15">
        <v>20</v>
      </c>
      <c r="C56" s="16">
        <v>0</v>
      </c>
      <c r="D56" s="20">
        <f t="shared" si="5"/>
        <v>60</v>
      </c>
      <c r="E56" s="15"/>
      <c r="F56" s="15">
        <f t="shared" si="6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4"/>
        <v>70</v>
      </c>
      <c r="B57" s="15">
        <v>30</v>
      </c>
      <c r="C57" s="16">
        <v>0</v>
      </c>
      <c r="D57" s="20">
        <f t="shared" si="5"/>
        <v>65</v>
      </c>
      <c r="E57" s="15"/>
      <c r="F57" s="15">
        <f t="shared" si="6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4"/>
        <v>60</v>
      </c>
      <c r="B58" s="15">
        <v>40</v>
      </c>
      <c r="C58" s="16">
        <v>0</v>
      </c>
      <c r="D58" s="20">
        <f t="shared" si="5"/>
        <v>70</v>
      </c>
      <c r="E58" s="15"/>
      <c r="F58" s="15">
        <f t="shared" si="6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4"/>
        <v>50</v>
      </c>
      <c r="B59" s="15">
        <v>50</v>
      </c>
      <c r="C59" s="16">
        <v>0</v>
      </c>
      <c r="D59" s="20">
        <f t="shared" si="5"/>
        <v>75</v>
      </c>
      <c r="E59" s="15"/>
      <c r="F59" s="15">
        <f t="shared" si="6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4"/>
        <v>40</v>
      </c>
      <c r="B60" s="15">
        <v>60</v>
      </c>
      <c r="C60" s="16">
        <v>0</v>
      </c>
      <c r="D60" s="20">
        <f t="shared" si="5"/>
        <v>80</v>
      </c>
      <c r="E60" s="15"/>
      <c r="F60" s="15">
        <f t="shared" si="6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4"/>
        <v>30</v>
      </c>
      <c r="B61" s="15">
        <v>70</v>
      </c>
      <c r="C61" s="16">
        <v>0</v>
      </c>
      <c r="D61" s="20">
        <f t="shared" si="5"/>
        <v>85</v>
      </c>
      <c r="E61" s="15"/>
      <c r="F61" s="15">
        <f t="shared" si="6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4"/>
        <v>20</v>
      </c>
      <c r="B62" s="15">
        <v>80</v>
      </c>
      <c r="C62" s="16">
        <v>0</v>
      </c>
      <c r="D62" s="20">
        <f t="shared" si="5"/>
        <v>90</v>
      </c>
      <c r="E62" s="15"/>
      <c r="F62" s="15">
        <f t="shared" si="6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4"/>
        <v>10</v>
      </c>
      <c r="B63" s="15">
        <v>90</v>
      </c>
      <c r="C63" s="16">
        <v>0</v>
      </c>
      <c r="D63" s="20">
        <f t="shared" si="5"/>
        <v>95</v>
      </c>
      <c r="E63" s="15"/>
      <c r="F63" s="15">
        <f t="shared" si="6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4"/>
        <v>0</v>
      </c>
      <c r="B64" s="15">
        <v>100</v>
      </c>
      <c r="C64" s="16">
        <v>0</v>
      </c>
      <c r="D64" s="20">
        <f t="shared" si="5"/>
        <v>100</v>
      </c>
      <c r="E64" s="15"/>
      <c r="F64" s="15">
        <f t="shared" si="6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20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4"/>
        <v>100</v>
      </c>
      <c r="B66" s="15">
        <v>0</v>
      </c>
      <c r="C66" s="16">
        <v>0</v>
      </c>
      <c r="D66" s="20">
        <f t="shared" si="5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4"/>
        <v>90</v>
      </c>
      <c r="B67" s="15">
        <v>0</v>
      </c>
      <c r="C67" s="16">
        <v>10</v>
      </c>
      <c r="D67" s="20">
        <f t="shared" si="5"/>
        <v>45</v>
      </c>
      <c r="E67" s="15">
        <f t="shared" ref="E67:E76" si="7">A67</f>
        <v>90</v>
      </c>
      <c r="F67" s="15">
        <f t="shared" ref="F67:F76" si="8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4"/>
        <v>80</v>
      </c>
      <c r="B68" s="15">
        <v>0</v>
      </c>
      <c r="C68" s="16">
        <v>20</v>
      </c>
      <c r="D68" s="20">
        <f t="shared" si="5"/>
        <v>40</v>
      </c>
      <c r="E68" s="15">
        <f t="shared" si="7"/>
        <v>80</v>
      </c>
      <c r="F68" s="15">
        <f t="shared" si="8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4"/>
        <v>70</v>
      </c>
      <c r="B69" s="15">
        <v>0</v>
      </c>
      <c r="C69" s="16">
        <v>30</v>
      </c>
      <c r="D69" s="20">
        <f t="shared" si="5"/>
        <v>35</v>
      </c>
      <c r="E69" s="15">
        <f t="shared" si="7"/>
        <v>70</v>
      </c>
      <c r="F69" s="15">
        <f t="shared" si="8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4"/>
        <v>60</v>
      </c>
      <c r="B70" s="15">
        <v>0</v>
      </c>
      <c r="C70" s="16">
        <v>40</v>
      </c>
      <c r="D70" s="20">
        <f t="shared" si="5"/>
        <v>30</v>
      </c>
      <c r="E70" s="15">
        <f t="shared" si="7"/>
        <v>60</v>
      </c>
      <c r="F70" s="15">
        <f t="shared" si="8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4"/>
        <v>50</v>
      </c>
      <c r="B71" s="15">
        <v>0</v>
      </c>
      <c r="C71" s="16">
        <v>50</v>
      </c>
      <c r="D71" s="20">
        <f t="shared" si="5"/>
        <v>25</v>
      </c>
      <c r="E71" s="15">
        <f t="shared" si="7"/>
        <v>50</v>
      </c>
      <c r="F71" s="15">
        <f t="shared" si="8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4"/>
        <v>40</v>
      </c>
      <c r="B72" s="15">
        <v>0</v>
      </c>
      <c r="C72" s="16">
        <v>60</v>
      </c>
      <c r="D72" s="20">
        <f t="shared" si="5"/>
        <v>20</v>
      </c>
      <c r="E72" s="15">
        <f t="shared" si="7"/>
        <v>40</v>
      </c>
      <c r="F72" s="15">
        <f t="shared" si="8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4"/>
        <v>30</v>
      </c>
      <c r="B73" s="15">
        <v>0</v>
      </c>
      <c r="C73" s="16">
        <v>70</v>
      </c>
      <c r="D73" s="20">
        <f t="shared" si="5"/>
        <v>15</v>
      </c>
      <c r="E73" s="15">
        <f t="shared" si="7"/>
        <v>30</v>
      </c>
      <c r="F73" s="15">
        <f t="shared" si="8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4"/>
        <v>20</v>
      </c>
      <c r="B74" s="15">
        <v>0</v>
      </c>
      <c r="C74" s="16">
        <v>80</v>
      </c>
      <c r="D74" s="20">
        <f t="shared" si="5"/>
        <v>10</v>
      </c>
      <c r="E74" s="15">
        <f t="shared" si="7"/>
        <v>20</v>
      </c>
      <c r="F74" s="15">
        <f t="shared" si="8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4"/>
        <v>10</v>
      </c>
      <c r="B75" s="15">
        <v>0</v>
      </c>
      <c r="C75" s="16">
        <v>90</v>
      </c>
      <c r="D75" s="20">
        <f t="shared" si="5"/>
        <v>5</v>
      </c>
      <c r="E75" s="15">
        <f t="shared" si="7"/>
        <v>10</v>
      </c>
      <c r="F75" s="15">
        <f t="shared" si="8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4"/>
        <v>0</v>
      </c>
      <c r="B76" s="15">
        <v>0</v>
      </c>
      <c r="C76" s="16">
        <v>100</v>
      </c>
      <c r="D76" s="20">
        <f t="shared" si="5"/>
        <v>0</v>
      </c>
      <c r="E76" s="15">
        <f t="shared" si="7"/>
        <v>0</v>
      </c>
      <c r="F76" s="15">
        <f t="shared" si="8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20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20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20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20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20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20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20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20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20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20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20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20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20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20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20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20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20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20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20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20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20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20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20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20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20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20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20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20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20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20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20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20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20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20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20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20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20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20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20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20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20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20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20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20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20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20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20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20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20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20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20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20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20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20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20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20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20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20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20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20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20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20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20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20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20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20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20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20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20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20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20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20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20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20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20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20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20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20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20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20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20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autoFilter ref="A2:DT32">
    <filterColumn colId="1">
      <filters>
        <filter val="H005"/>
      </filters>
    </filterColumn>
    <sortState ref="A10:DT32">
      <sortCondition ref="D2:D32"/>
    </sortState>
  </autoFilter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C25F72-ADC9-40A9-A826-E541408020D8}"/>
</file>

<file path=customXml/itemProps2.xml><?xml version="1.0" encoding="utf-8"?>
<ds:datastoreItem xmlns:ds="http://schemas.openxmlformats.org/officeDocument/2006/customXml" ds:itemID="{2EA57B66-6B35-461C-AD7F-630A1047A970}"/>
</file>

<file path=customXml/itemProps3.xml><?xml version="1.0" encoding="utf-8"?>
<ds:datastoreItem xmlns:ds="http://schemas.openxmlformats.org/officeDocument/2006/customXml" ds:itemID="{2BEB62BC-060A-4875-AB82-4045B20AE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Triagonal (2)</vt:lpstr>
      <vt:lpstr>All Sed</vt:lpstr>
      <vt:lpstr>H002</vt:lpstr>
      <vt:lpstr>H005</vt:lpstr>
    </vt:vector>
  </TitlesOfParts>
  <Company>Aqueous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Triangular diagram template</dc:title>
  <dc:creator>Kaj Thomsen</dc:creator>
  <cp:lastModifiedBy>Meazell, Patrick K</cp:lastModifiedBy>
  <dcterms:created xsi:type="dcterms:W3CDTF">2003-07-26T12:56:54Z</dcterms:created>
  <dcterms:modified xsi:type="dcterms:W3CDTF">2017-12-20T16:05:05Z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